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ownloads\"/>
    </mc:Choice>
  </mc:AlternateContent>
  <bookViews>
    <workbookView xWindow="0" yWindow="0" windowWidth="28800" windowHeight="12330" tabRatio="601"/>
  </bookViews>
  <sheets>
    <sheet name="PLAN ACCIÓN I VER 1.0" sheetId="5" r:id="rId1"/>
  </sheets>
  <definedNames>
    <definedName name="_xlnm._FilterDatabase" localSheetId="0" hidden="1">'PLAN ACCIÓN I VER 1.0'!$A$8:$BY$65</definedName>
    <definedName name="_xlnm.Print_Titles" localSheetId="0">'PLAN ACCIÓN I VER 1.0'!$1:$8</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Q24" i="5" l="1"/>
  <c r="P24" i="5"/>
  <c r="R23" i="5"/>
  <c r="A10" i="5"/>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alcChain>
</file>

<file path=xl/sharedStrings.xml><?xml version="1.0" encoding="utf-8"?>
<sst xmlns="http://schemas.openxmlformats.org/spreadsheetml/2006/main" count="663" uniqueCount="324">
  <si>
    <t>Código formato: PDE-04-03</t>
  </si>
  <si>
    <t>FORMULACIÓN</t>
  </si>
  <si>
    <t>PLAN ESTRATÉGICO</t>
  </si>
  <si>
    <t>ACTIVIDAD</t>
  </si>
  <si>
    <t>INDICADOR</t>
  </si>
  <si>
    <t>METAS DE PERIODO</t>
  </si>
  <si>
    <t>Objetivo</t>
  </si>
  <si>
    <t>Estrategia</t>
  </si>
  <si>
    <t>Proceso</t>
  </si>
  <si>
    <t>Dependencia responsable</t>
  </si>
  <si>
    <t>Actividad</t>
  </si>
  <si>
    <t>Fecha de ejecución</t>
  </si>
  <si>
    <t>Nombre</t>
  </si>
  <si>
    <t>Fórmula</t>
  </si>
  <si>
    <t>Unidad de medida</t>
  </si>
  <si>
    <t>Línea base</t>
  </si>
  <si>
    <t>Meta anual</t>
  </si>
  <si>
    <t>Direccionamiento Estratégico</t>
  </si>
  <si>
    <t>Gestión</t>
  </si>
  <si>
    <t>Porcentaje</t>
  </si>
  <si>
    <t>Dirección de Planeación</t>
  </si>
  <si>
    <t>Producto</t>
  </si>
  <si>
    <t>Resultado</t>
  </si>
  <si>
    <t>Tipo Indicador</t>
  </si>
  <si>
    <t>Mantener la certificación del Sistema de Gestión de Calidad ISO 9001:2015</t>
  </si>
  <si>
    <t>No.</t>
  </si>
  <si>
    <t>Versión 1.0</t>
  </si>
  <si>
    <t>Nivel de cumplimiento en el mantenimiento del Sistema de Gestión de Calidad ISO 9001:2015.</t>
  </si>
  <si>
    <t>Medir el cumplimiento en la obtención del Sistema de Gestión de Calidad ISO 9001:2015.</t>
  </si>
  <si>
    <t>Proyecto elaborado SI=100% NO=0%</t>
  </si>
  <si>
    <t>Diseño y formulación de las fases del proyecto de transformación digital.</t>
  </si>
  <si>
    <t xml:space="preserve">Medir el nivel de cumplimiento del diseño y formulación de las fases del proyecto de transformación digital. </t>
  </si>
  <si>
    <t xml:space="preserve">Nivel de cumplimiento del diseño y formulación de las fases del proyecto de transformación digital. </t>
  </si>
  <si>
    <t>Ejecutar plan de trabajo para realizar el Informe de Sostenibilidad con Metodología Estándares GRI-vigencia 2022 de la Contraloría de Bogotá, D.C. en cumplimiento de la adhesión a la iniciativa del Pacto Global de las Naciones Unidas.</t>
  </si>
  <si>
    <t>Nivel de cumplimiento en la realización de reuniones de acompañamiento a los responsables de metas de los proyectos de inversión.</t>
  </si>
  <si>
    <t>Medir el cumplimiento en la realización de reuniones de acompañamiento a los responsables de metas de los proyectos de inversión.</t>
  </si>
  <si>
    <t>Realizar reuniones de acompañamiento a los responsables de meta de los proyectos de inversión en el método y términos establecidos para realizar seguimiento y control a la ejecución de la inversión institucional.</t>
  </si>
  <si>
    <t xml:space="preserve">No. de reuniones de acompañamiento  realizados a los responsables de meta de los proyectos de inversión * 100 / No. de reuniones programadas para orientar el reporte de seguimiento a la inversión (4). </t>
  </si>
  <si>
    <t>Nivel de cumplimiento en la ejecución de las actividades del plan de trabajo diseñado para la realización del Informe de Sostenibilidad vigencia 2022</t>
  </si>
  <si>
    <t>Medir el cumplimiento en la ejecución de las actividades del plan de trabajo diseñado para la realización del Informe de Sostenibilidad vigencia 2022</t>
  </si>
  <si>
    <t>No. de actividades ejecutadas del plan de trabajo diseñado para la realización del Informe de Sostenibilidad vigencia 2022 * 100 / No. de actividades programadas en el plan de trabajo diseñado para la realización del Informe de Sostenibilidad vigencia 2022.</t>
  </si>
  <si>
    <t>No. de actividades ejecutadas del plan de trabajo a cargo del Proceso Direccionamiento Estratégico * 100 / No. De actividades programadas en el plan de trabajo a cargo del Proceso de Direccionamiento Estratégico.</t>
  </si>
  <si>
    <t>1.1.</t>
  </si>
  <si>
    <t>Participación Ciudadana y Comunicación con Partes Interesadas</t>
  </si>
  <si>
    <t>Dirección Participación Ciudadana y Desarrollo Local</t>
  </si>
  <si>
    <t>Desarrollar 550 acciones de diálogo con la comunidad en temas relacionados con el control social como insumo para en control fiscal.</t>
  </si>
  <si>
    <t>Nivel de cumplimiento en la implementación acciones de diálogo con la comunidad.</t>
  </si>
  <si>
    <t>Medir el cumplimiento en la implementación acciones de diálogo con la comunidad.</t>
  </si>
  <si>
    <t>Nº de acciones de diálogo con la comunidad ejecutadas *100/ Total de acciones de diálogo con la comunidad programadas. (550)</t>
  </si>
  <si>
    <t>1.2.</t>
  </si>
  <si>
    <t>Desarrollar 160 acciones de formación en temas relacionados con el control social como insumo para el control fiscal.</t>
  </si>
  <si>
    <t>Nivel de cumplimiento en la implementación de acciones de formación.</t>
  </si>
  <si>
    <t>Medir el nivel de cumplimiento en la implementación de acciones de formación.</t>
  </si>
  <si>
    <t>Nº de acciones de formación ejecutadas * 100/ Total acciones de formación programadas. (160)</t>
  </si>
  <si>
    <t>1.4.</t>
  </si>
  <si>
    <t>Dirección de Apoyo al Despacho</t>
  </si>
  <si>
    <t>Publicar la gestión de la Entidad en el trámite de los requerimientos presentados por el Concejo de Bogotá (invitaciones y proposiciones)</t>
  </si>
  <si>
    <t>Nivel de cumplimiento en la emisión del Boletín Concejo &amp; Control</t>
  </si>
  <si>
    <t>Medir el cumplimiento en la publicación del Boletín Concejo &amp; Control.</t>
  </si>
  <si>
    <t>No. de Boletines publicados * 100 / Boletines programados (4)</t>
  </si>
  <si>
    <t>Oficina Asesora de Comunicaciones</t>
  </si>
  <si>
    <t>Adelantar campañas de comunicación con componente interno y externo, que permita fortalecer la imagen institucional y divulgar la gestión de la Contraloría de Bogotá.</t>
  </si>
  <si>
    <t>Nivel de cumplimiento en la realización de campañas de comunicación.</t>
  </si>
  <si>
    <t>Medir el cumplimiento en la realización de las campañas de comunicación.</t>
  </si>
  <si>
    <t>No. de campañas de comunicación ejecutadas *100/ No. de campañas de comunicación programadas (4).</t>
  </si>
  <si>
    <t>Realizar encuestas con el fin de conocer la percepción de los funcionarios de la entidad frente a las campañas de comunicación.</t>
  </si>
  <si>
    <t>Nivel de cumplimiento en la realización de encuestas de percepción.</t>
  </si>
  <si>
    <t>Medir el cumplimiento en la realización de encuestas de percepción.</t>
  </si>
  <si>
    <t>Encuesta de comunicación ejecutada * 100/ Encuesta de comunicación programada</t>
  </si>
  <si>
    <t>Socializar las rendiciones de cuentas que realice la entidad.</t>
  </si>
  <si>
    <t>Nivel de cumplimiento en la socialización de la rendición de cuentas de la Entidad</t>
  </si>
  <si>
    <t>Medir el nivel de cumplimiento en la socialización de la rendición de cuentas de la Entidad</t>
  </si>
  <si>
    <t>Número de rendiciones de cuentas socializadas*100 / Número de rendición de cuentas realizadas</t>
  </si>
  <si>
    <t xml:space="preserve">1.3. </t>
  </si>
  <si>
    <t>Fortalecer los mecanismos de denuncia ciudadana sobre la gestión del recurso público para impulsar la vinculación activa de los ciudadanos que permita la priorización y focalización del control fiscal, a través de dos (2) campañas de divulgación de los canales para la interacción con la Contraloría.</t>
  </si>
  <si>
    <t>Medir el cumplimiento en la realización de las campañas de divulgación de los canales de denuncia ciudadana.</t>
  </si>
  <si>
    <t>Número de campañas de divulgación de mecanismos ejecutadas *100 / Número de campañas de divulgación de mecanismos programadas (2)</t>
  </si>
  <si>
    <t>Estudios de Economía y Política Pública</t>
  </si>
  <si>
    <t>Dirección y Subdirecciones del PEEPP</t>
  </si>
  <si>
    <t>Elaborar informes, estudios y pronunciamientos sobre las finanzas, las políticas públicas, la gestión ambiental y el plan de desarrollo del Distrito Capital  que apoyen técnicamente el control político, el control social y las buenas prácticas en la gestión pública distrital.</t>
  </si>
  <si>
    <t>Cumplimiento en la ejecución del Plan Anual de Estudios PAE</t>
  </si>
  <si>
    <t>Medir el grado de avance y cumplimiento en la elaboración de los informes, estudios y pronunciamientos programados en el PAE de la vigencia por el PEEPP.</t>
  </si>
  <si>
    <t>No. De Informes, estudios y pronunciamientos comunicados al Cliente * 100 / Total de informes, estudios y pronunciamientos programados en el PAE de la vigencia (XX)</t>
  </si>
  <si>
    <t>Subdirección de Estudios Económicos y Fiscales</t>
  </si>
  <si>
    <t>Elaborar semestralmente la Revista "Bogotá Económica", con el desarrollo de temáticas relacionadas con la realidad fiscal, social y ambiental de Bogotá D. C.</t>
  </si>
  <si>
    <t>Cumplimiento en la elaboración de la Revista "Bogotá Económica"</t>
  </si>
  <si>
    <t>Medir el cumplimiento en la elaboración de la revista "Bogotá Económica"</t>
  </si>
  <si>
    <t>Revistas elaboradas *100/Revistas programadas (2)</t>
  </si>
  <si>
    <t>Subdirección de Evaluación de Política Pública</t>
  </si>
  <si>
    <t>Elaborar los diagnósticos sectoriales como insumo para la planeación del PVCGF</t>
  </si>
  <si>
    <t>Cumplimiento en la elaboración de los Diagnósticos Sectoriales</t>
  </si>
  <si>
    <t>Medir el cumplimiento en la elaboración de los diagnósticos sectoriales</t>
  </si>
  <si>
    <t>Diagnósticos sectoriales comunicados *100/Total Sectores Administrativos del D.C.</t>
  </si>
  <si>
    <t>Subdirección de Estadística Análisis Presupuestal y Financiero</t>
  </si>
  <si>
    <t>Reportar a la CGR la información contable y de deuda pública en los términos y condiciones establecidas.</t>
  </si>
  <si>
    <t>Cumplimiento en el reporte de información a la CGR</t>
  </si>
  <si>
    <t>Medir el cumplimiento en el reporte de la información contable y deuda pública a la Contraloría General de la República</t>
  </si>
  <si>
    <t>Reportes realizados a la CGR  *100/ No. de reportes requeridos por la CGR (contable  (1) deuda publica SEUD (4).</t>
  </si>
  <si>
    <t>Dirección de Estudios de Economía y Política Püblica</t>
  </si>
  <si>
    <t>Reportar los informes Macrofiscales a la Auditoría General de la República en la forma y términos etablecidos para la rendición de la Cuenta.</t>
  </si>
  <si>
    <t>Cumplimiento en la rendición de la Cuenta</t>
  </si>
  <si>
    <t>Medir el grado de cumplimiento en el reporte y presentación de los informes Macro fiscales a la AGR</t>
  </si>
  <si>
    <t xml:space="preserve"> Informes presentados a la AGR *100/ Informes Macro Fiscales requeridos por la AGR (5)</t>
  </si>
  <si>
    <t>Vigilancia y control a la Gestión Fiscal</t>
  </si>
  <si>
    <t>Despacho del Contralor Auxiliar</t>
  </si>
  <si>
    <t>Nivel de cumplimiento en el desarrollo de las mesas de seguimiento a obras de impacto para la ciudad de Bogotá.</t>
  </si>
  <si>
    <t xml:space="preserve">Medir el cumplimiento de las mesas de seguimiento, según el Cronograma de trabajo.  </t>
  </si>
  <si>
    <t>N° de mesas de seguimiento realizadas * 100% / Total de mesas de seguimiento programadas en el cronograma de trabajo para el periodo de reporte.</t>
  </si>
  <si>
    <t>Nivel de cumplimiento en el desarrollo de las visitas a obras de impacto para la ciudad de Bogotá.</t>
  </si>
  <si>
    <t xml:space="preserve">Medir el cumplimiento de las visitas a obras, según el Cronograma de trabajo.  </t>
  </si>
  <si>
    <t>N° de visitas a obras realizadas * 100% / Total de visitas a obras programadas en el cronograma de trabajo para el periodo de reporte</t>
  </si>
  <si>
    <t xml:space="preserve">Adelantar la Auditoría Internacional de Desempeño “Políticas implementadas para el logro de las metas del ODS 1 y mitigación del impacto del covid-19, con énfasis en la disminución de las brechas de género” en Bogotá, D.C.
</t>
  </si>
  <si>
    <t>Nivel de cumplimiento en el desarrollo de las actividades previstas en el cronograma para desarrollar la auditoría internacional de desempeño, “Políticas implementadas para el logro de las metas del ODS 1 y mitigación del impacto del covid-19, con énfasis en la disminución de las brechas de género” en Bogotá, D.C., de conformidad con los lineamientos establecidos por la EFS de Argentina en calidad de coordinadora.</t>
  </si>
  <si>
    <t xml:space="preserve">Medir el Nivel de cumplimiento en el desarrollo de las actividades previstas en el cronograma para desarrollar la Auditoría Internacional de Desempeño, “Políticas implementadas para el logro de las metas del ODS 1 y mitigación del impacto del covid-19, con énfasis en la disminución de las brechas de género” en Bogotá, D.C. de  conformidad con los lineamientos establecidos por la EFS de Argentina. </t>
  </si>
  <si>
    <t xml:space="preserve">No. de actividades ejecutadas en el 2023 del cronograma para desarrollar la auditoria *100/ No. de actividades programadas en el 2023 del cronograma para desarrollar la auditoria. </t>
  </si>
  <si>
    <t>Subdirección de Análisis, Estadísticas e Indicadores</t>
  </si>
  <si>
    <t>Adelantar la identificación, obtención, procesamiento, actualización y publicación de la información relacionada con la contratación y ejecución presupuestal de los sujetos de control del Distrito.</t>
  </si>
  <si>
    <t>Información actualizada y socializada periódicamente en el "Boletín de seguimiento a la contratación de Bogotá"</t>
  </si>
  <si>
    <t>Establecer el grado de cumplimiento frente a la actualización y disponibilidad de la información de contratación de los sujetos de control.</t>
  </si>
  <si>
    <t>No. De actualizaciones de información en el tablero de control  "Boletín de seguimiento a la contratación de Bogotá" durante el periodo</t>
  </si>
  <si>
    <t>Número</t>
  </si>
  <si>
    <t>Realizar el diseño e implementación de una estrategia de gestión de la información y analítica de datos como insumo para el ejercicio de vigilancia y control</t>
  </si>
  <si>
    <t>Estrategia de gestión de la información y analítica de datos implementada</t>
  </si>
  <si>
    <t>Medir el grado de avance en el desarrollo de los hitos planeados en la estrategia</t>
  </si>
  <si>
    <t>No. De hitos realizados/No. De Hitos planeados</t>
  </si>
  <si>
    <t>2.3.</t>
  </si>
  <si>
    <t>Direcciones Sectoriales de Fiscalización y Reacción Inmediata</t>
  </si>
  <si>
    <t>Ejecutar el Plan de Auditoría Distrital - PAD.</t>
  </si>
  <si>
    <t>Medir el grado de cumplimiento de las auditorías programadas en el Plan de Auditoría Distrital PAD, teniendo en cuenta aquellos ejercicios en los que ya se ha comunicado el informe final de auditoría.</t>
  </si>
  <si>
    <t>N° acumulado de auditorías ejecutadas con informe final comunicado * 100 / N° total de auditorías programadas en el Plan de Auditoría con vencimiento a la fecha de corte del periodo rendido.</t>
  </si>
  <si>
    <t>Direcciones Sectoriales de Fiscalización</t>
  </si>
  <si>
    <t>Evaluar la gestión fiscal de los Sujetos de Vigilancia y Control competencia de la Dirección Sectorial.</t>
  </si>
  <si>
    <t>Nivel de cobertura del proceso auditor - sujetos</t>
  </si>
  <si>
    <t>Medir la cobertura del control fiscal realizado en los Sujetos de Vigilancia y Control, así como de los Particulares que manejan fondos o bienes del Distrito Capital.</t>
  </si>
  <si>
    <t>N° acumulado de Sujetos de Vigilancia y Control auditados mediante cualquier tipo de auditoría en la vigencia *100 / Total de Sujetos de Vigilancia y Control de la CB asignados en la resolución vigente.</t>
  </si>
  <si>
    <t>Trasladar oportunamente los hallazgos con incidencia fiscal, producto de los diferentes tipos de auditorías realizadas en la vigencia.</t>
  </si>
  <si>
    <t>Oportunidad en el traslado de los hallazgos fiscales</t>
  </si>
  <si>
    <t>Medir el nivel de cumplimiento en el traslado de hallazgos fiscales a la DRFJC, generados durante la vigencia en cumplimiento del Plan de Auditoría Disrital PAD.</t>
  </si>
  <si>
    <t>N° acumulado de hallazgos fiscales determinados en la vigencia trasladados a la Dirección de RFJC en el término establecido en los procedimientos * 100 / N° acumulado de hallazgos fiscales registrados en los informes finales de auditoría comunicados en la vigencia.</t>
  </si>
  <si>
    <t>Tramitar la indagación preliminar dentro del término legal.</t>
  </si>
  <si>
    <t>Nivel de cumplimiento en el trámite de las indagaciones preliminares de conformidad con el término legal establecido.</t>
  </si>
  <si>
    <t>Medir el cumplimiento en el trámite de las indagaciones preliminares de conformidad con el término legal establecido.</t>
  </si>
  <si>
    <t>N° acumulado de indagaciones preliminares que se decidieron dentro del periodo rendido *100 / N° total de indagaciones preliminares tramitadas con vencimiento dentro del periodo rendido</t>
  </si>
  <si>
    <t>Direcciones Sectoriales de Fiscalización, Reacción Inmediata, Responsabilidad Fiscal y Jurisdicción Coactiva y Estudios de Economía y Política Pública</t>
  </si>
  <si>
    <t>Reportar los beneficios de los procesos misionales (Vigilancia y control a la gestión fiscal, Responsabilidad Fiscal y Jurisdicción Coactiva, Estudios de Economía y Política Pública) para determinar la tasa de retorno a la sociedad. INSTITUCIONAL.</t>
  </si>
  <si>
    <t>Tasa de retorno del control fiscal</t>
  </si>
  <si>
    <t>Medir la tasa de retorno del ejercicio de vigilancia fiscal generada por los procesos misionales de la entidad.</t>
  </si>
  <si>
    <t>Valor de los beneficios generados en la vigencia por los procesos misionales *100 / Valor del presupuesto ejecutado de la Contraloría de Bogotá, D.C. en la vigencia.</t>
  </si>
  <si>
    <t>Dinero*</t>
  </si>
  <si>
    <t>_</t>
  </si>
  <si>
    <t>Responsabilidad Fiscal y Jurisdicción Coactiva</t>
  </si>
  <si>
    <t>Despacho del Contralor de Bogotá y Dirección de Responsabilidad Fiscal y Jurisdicción Coactiva</t>
  </si>
  <si>
    <t>Resolver los grados de consulta y recursos de apelación de los procesos de responsabilidad fiscal-PRF</t>
  </si>
  <si>
    <t>Nivel de cumplimiento en resolver los grados de consulta y recursos de apelación de los procesos de responsabilidad fiscal -PRF</t>
  </si>
  <si>
    <t>Medir el cumplimiento de la resolución de grados de consulta y recursos de apelación de los procesos de responsabilidad fiscal -PRF</t>
  </si>
  <si>
    <t>N° de grados de consultas y recursos de apelación resueltos * 100 /N° de grados de consultas y recursos de apelación recibidos en el año, hasta el mes antes del reporte trimestral y los que estaban sin resolver a  31-Dic-2022</t>
  </si>
  <si>
    <t>Dirección de Responsabilidad Fiscal y Jurisdicción Coactiva</t>
  </si>
  <si>
    <t>Estudiar los Hallazgos Fiscales (HF) y/o Indagaciones Preliminares (IP)</t>
  </si>
  <si>
    <t>Nivel de cumplimiento del estudio de Hallazgos Fiscales (HF) y/o Indagaciones Preliminares (IP) en la Dirección de Responsabilidad Fiscal y Jurisdicción Coactiva</t>
  </si>
  <si>
    <t>Medir el cumplimiento en el estudio de Hallazgos Fiscales (HF) y/o Indagaciones Preliminares (IP) en la Dirección de Responsabilidad Fiscal y Jurisdicción Coactiva</t>
  </si>
  <si>
    <t>N° de memorandos enviados para aperturar procesos de responsabilidad fiscal y devolver hallazgos fiscales e indagaciones preliminares, y las aperturas de procesos de responsabilidad fiscal*100 / N° de Hallazgos Fiscales y/o Indagaciones Preliminares recibidos en el año,  hasta el mes antes del reporte trimestral y los que estaban sin evaluar a 31-Dic-2022</t>
  </si>
  <si>
    <t>Subdirección del Proceso de Responsabilidad Fiscal</t>
  </si>
  <si>
    <t>Nivel de cumplimiento en el Estudio de Hallazgos Fiscales (HF) y/o Indagaciones Preliminares (IP) y apertura de procesos de responsabilidad fiscal en la Subdirección del Proceso de Responsabilidad Fiscal</t>
  </si>
  <si>
    <t>Medir el cumplimiento en el resultado del estudio a los Hallazgos Fiscales (HF) y/o Indagaciones Preliminares (IP) y apertura de procesos de responsabilidad fiscal la Subdirección del Proceso de Responsabilidad Fiscal</t>
  </si>
  <si>
    <t xml:space="preserve">N° de autos proferidos (de apertura o autos de apertura e imputación del procesos de responsabilidad fiscal) y los memorandos  devolución de hallazgos e indagaciones preliminares * 100 / N° de Hallazgos Fiscales y/o Indagaciones Preliminares recibidos en el año, hasta el mes antes del reporte trimestral y los que estaban sin evaluar a  31-Dic-2022 </t>
  </si>
  <si>
    <t>Dirección de Responsabilidad Fiscal y Jurisdicción Coactiva, Dirección de Reacción Inmediata y Subdirección del Proceso de Responsabilidad Fiscal</t>
  </si>
  <si>
    <t>Ejecutoriar procesos de responsabilidad fiscal que estan por prescribir (mientras sea legalmente posible).</t>
  </si>
  <si>
    <t xml:space="preserve">Nivel de cumplimiento de ejecutorias en procesos de responsabilidad fiscal que estan por prescribir </t>
  </si>
  <si>
    <t xml:space="preserve">Medir el cumplimiento de procesos de responsabilidad fiscal ejecutoriados que estan por prescribir </t>
  </si>
  <si>
    <t>N° de procesos de responsabilidad fiscal 2017 y 2018 ejecutoriados - N° procesos de responsabilidad fiscal 2017 y 2018 Prescritos en 2023 * 100 /N° de procesos de responsabilidad fiscal activos de 2017 y 2018 al 31-Dic-2022</t>
  </si>
  <si>
    <t>Proferir decisiones en los procesos de responsabilidad fiscal (Ley 610 de 2000 y 1474 de 2011)</t>
  </si>
  <si>
    <t>Nivel de cumplimiento en las decisiones proferidas en los procesos de responsabilidad fiscal de conformidad con las normas vigentes</t>
  </si>
  <si>
    <t>Medir el cumplimiento en las decisiones proferidas en los procesos de responsabilidad fiscal de conformidad con las normas vigentes</t>
  </si>
  <si>
    <t>N° decisiones proferidas en los procesos de responsabilidad fiscal (Imputaciones, Archivo, Cesación por Pago, Fallos con y Fallos Sin) * 100 / 600 Decisiones Programadas</t>
  </si>
  <si>
    <t>Subdirección de Jurisdicción Coactiva</t>
  </si>
  <si>
    <t>Recaudar dinero de los Procesos de Jurisdicción Coactiva - PJC (mientras sea legalmente posible).</t>
  </si>
  <si>
    <t>Nivel de cumplimiento del Recaudo en los procesos de jurisdicción coactiva</t>
  </si>
  <si>
    <t>Medir el cumplimiento del Recaudo en los procesos de jurisdicción coactiva</t>
  </si>
  <si>
    <t>Cuantía Recaudada * 100 / Cuantía Proyectada a Recaudar ($600.000.000.oo)</t>
  </si>
  <si>
    <t>Gestión Jurídica</t>
  </si>
  <si>
    <t>Oficina Asesora Jurídica</t>
  </si>
  <si>
    <t>Realizar las actuaciones judiciales y extrajudiciales necesarias para ejercer la representación judicial y extrajudicial de la Entidad.</t>
  </si>
  <si>
    <t>Nivel de cumplimiento en las actuaciones de representación judicial y extrajudicial de la Entidad.</t>
  </si>
  <si>
    <t>Medir el cumplimiento en las actuaciones de representación judicial y extrajudicial de la Entidad</t>
  </si>
  <si>
    <t>No. acumulado de actuaciones judiciales y extrajudiciales realizadas, más número de actuaciones judiciales y extrajudiciales en trámite, dentro de los términos de Ley * 100 / No. acumulado de actuaciones judiciales y extrajudiciales requeridas para la representación de la Entidad dentro de los términos de ley.</t>
  </si>
  <si>
    <t>Asesorar a las dependencias, comités y equipos de trabajo institucionales, en el cumplimiento de actividades propias de los procesos del sistema integrado de gestión.</t>
  </si>
  <si>
    <t>Nivel de cumplimiento en la asesoría a las dependencias, comités y equipos de trabajo institucionales.</t>
  </si>
  <si>
    <t>Medir el cumplimiento en las asesorías requeridas a la Oficina Asesora Jurídica</t>
  </si>
  <si>
    <t>No. acumulado de asesorías atendidas más número de asesorías en trámite dentro del término legal o reglamentario * 100 / No. acumulado de solicitudes de asesorías recibidas.</t>
  </si>
  <si>
    <t>4.</t>
  </si>
  <si>
    <t>4.1.</t>
  </si>
  <si>
    <t>Gestión Administrativa y Financiera</t>
  </si>
  <si>
    <t>Dirección Administrativa y financiera</t>
  </si>
  <si>
    <t>Evaluar el nivel de ejecucion del cronograma del Plan Institucional de Gestion Ambiental de la Entidad</t>
  </si>
  <si>
    <t>Medir el cumplimiento de las diferentes actividades inmersas en el cronograma del PIGA que tiene por objeto el manejo responsable de los recursos naturales</t>
  </si>
  <si>
    <t>N° total de actividades ejecutadas en el SEMESTRE * 100 / N° total de actividades contempladas en el cronogrma de Plan de Acción del PIGA</t>
  </si>
  <si>
    <t>4.3.</t>
  </si>
  <si>
    <t>Subdirección Financiera</t>
  </si>
  <si>
    <t>Realizar el seguimiento a la ejecución presupuestal de la Entidad</t>
  </si>
  <si>
    <t>Medir el cumplimiento en el seguimiento a la ejecución presupuestal.</t>
  </si>
  <si>
    <t>Valor total compromisos presupuestales * 100 / Total Presupuesto definitivo de la vigencia</t>
  </si>
  <si>
    <t>Subdirección de Contratación</t>
  </si>
  <si>
    <t>Verificar el cumplimiento en la ejecución del Plan Anual de Adquisiciones de la Contraloría de Bogotá</t>
  </si>
  <si>
    <t>Medir el cumplimiento en la ejecución del Plan Anual de Adquisiciones de la Contraloría de Bogotá.</t>
  </si>
  <si>
    <t>No. acumulado de procesos de contratación adelantados en el trimestre por la Subdirección de Contratación * 100 / No. acumulado de solicitudes de contratación radicadas en el trimestre en la Subdirección de Contratación</t>
  </si>
  <si>
    <t>Subdirección de Recursos Materiales</t>
  </si>
  <si>
    <t>Evaluar el promedio de dias utilizado en la atención de las solicitudes para el suministro de elementos de consumo.</t>
  </si>
  <si>
    <t>Medir la oportunidad en el tiempo de atención de las solicitudes de elementos de consumo.</t>
  </si>
  <si>
    <t>Promedio de días utilizado en atender las solicitudes de suministro de elementos de consumo, desde la fecha de solicitud hasta la atención del mismo.</t>
  </si>
  <si>
    <t>Subdirección de Servicios Generales</t>
  </si>
  <si>
    <t>Evaluar el promedio de dìas utilizado en la atención de las solicitudes de mantenimiento realizadas por las dependecias.</t>
  </si>
  <si>
    <t>Medir la oportunidad en el tiempo de la tención de las solicitudes de mantenimiento realizadas por las dependecias.</t>
  </si>
  <si>
    <t>Promedio de días utilizado en atender las solicitudes de mantenimiento realizadas por las dependecias, desde la fecha de solicitud hasta la atención del mismo.</t>
  </si>
  <si>
    <t>Gestión Documental</t>
  </si>
  <si>
    <t>Realizar seguimiento a las actividades establecidas en el cronograma para implementar el Programa de Gestión Documental - PGD durante la vigencia.</t>
  </si>
  <si>
    <t>Nivel de cumplimiento del Programa de Gestión Documental - PGD durante la vigencia 2023.</t>
  </si>
  <si>
    <t>Verificar el cumplimiento de la ejecución de las actividades que corresponden a la Subdireccion de Servicios Generales establecidas en el Cronograma de implementación del Programa de Gestión Documental - PGD durante la vigencia 2023.</t>
  </si>
  <si>
    <t>Total de actividades ejecutadas *100 / Total de actividades que corresponden a la Subdirección de Servicios Generales establecidas en el cronograma de implementación del Programa de Gestión Documental - PGD durante la vigencia 2023.</t>
  </si>
  <si>
    <t>Realizar seguimiento a las actividades establecidas en el Sistema Integrado de Conservación - SIC en la Contraloría de Bogotá D.C. durante la vigencia.</t>
  </si>
  <si>
    <t>Nivel de cumplimiento en la Implementación del SIC.</t>
  </si>
  <si>
    <t>Verificar el cumplimiento de la ejecución de las actividades que corresponden a la Subdirección de Servicios Generales establecidas en el Cronograma de implementación del Sistema Integrado de Conservación - SIC (programas de conservación y plan de preservación digital) durante la vigencia.</t>
  </si>
  <si>
    <t>Total de actividades ejecutadas *100 / Total de actividades que corresponden a la Subdirección de Servicios Generales establecidas en el cronograma de implementación del Sistema Integrado de Conservación - SIC durante la vigencia 2023.</t>
  </si>
  <si>
    <t>Realizar visitas a los archivos de gestión del proceso con el propósito de verificar la adecuada organización de documentos físicos y electrónicos para garantizar la adecuada conservación y preservacion de ellos.</t>
  </si>
  <si>
    <t>Nivel de cumplimiento en la realización de las visitas a los archivos de gestión de la entidad.</t>
  </si>
  <si>
    <t>Medir el porcentaje de cumplimiento en la realización de visitas a los archivos de gestión de la entidad, para que las transferencias cumplan con los requisitos técnicos establecidos.</t>
  </si>
  <si>
    <t>N° de visitas realizadas a los archivos de gestion * 100 / N° de visitas programas en el cronograma de visitas. (76)</t>
  </si>
  <si>
    <t>Realizar encuestas con el fin de medir la percepción de los usuarios frente al servicio de préstamo de documentos.</t>
  </si>
  <si>
    <t>Nivel de percepción del cliente frente al servicio de préstamo de documentos</t>
  </si>
  <si>
    <t>Medir la percepción de los usuarios en relación al servicio de préstamo de documentos</t>
  </si>
  <si>
    <t>N° acumulado de encuestas con resultado excelente y bueno *100 / Total acumulado de encuestas que califican el servicio de préstamo de documentos.</t>
  </si>
  <si>
    <t>Evaluación y Mejora</t>
  </si>
  <si>
    <t>Oficina de Control Interno</t>
  </si>
  <si>
    <t>Verificar el cumplimiento del Plan de Mejoramiento Institucional suscrito con la Auditoría General de la República AGR INSTITUCIONAL</t>
  </si>
  <si>
    <t>Medir el cumplimiento en la ejecución del Plan de Mejoramiento Institucional sucrito con la AGR.</t>
  </si>
  <si>
    <t>Número de acciones correctivas ejecutadas en el periodo del Plan de Mejoramiento Institucional con AGR * 100 / Número  de acciones correctivas  con fecha de vencimiento cumplida al momento del reporte (AGR)</t>
  </si>
  <si>
    <t>Presentar los diferentes informes a entes externos y/o de Control.</t>
  </si>
  <si>
    <t>Medir el cumplimiento en la presentación de informes a entes externos y/o de Control, establecidos en la planeación de actividades de la Oficina de Control Interno.</t>
  </si>
  <si>
    <t>Número de informes establecidos por ley presentados a entes externos y o de Control * 100 / Número total de informes establecidos.</t>
  </si>
  <si>
    <t>Ejecutar las auditorías internas establecidas en el Programa Anual de Auditorías Internas - PAAI.</t>
  </si>
  <si>
    <t>Medir el cumplimiento en la ejecución de las auditorías internas programadas en el PAAI.</t>
  </si>
  <si>
    <t>Número de auditorías internas realizadas * 100 / Número Total de auditorías programadas en el PAAI.</t>
  </si>
  <si>
    <t>Realizar verificaciones al Plan de Mejoramiento Institucional, de conformidad con los términos establecidos en la Circular periodicidad reporte de información vigente.</t>
  </si>
  <si>
    <t>Medir el cumplimiento en la ejecución de las verificaciones al Plan de Mejoramiento Institucional.</t>
  </si>
  <si>
    <t>Número de procesos a los cuales se les realizó verificación al Plan de Mejoramiento Institucional *100 / Número de procesos que cuenten con acciones abiertas en el Plan de Mejoramiento.</t>
  </si>
  <si>
    <t>Realizar verificaciones al Mapa de Riesgos Institucional, de conformidad con los términos establecidos en la Circular periodicidad reporte de información vigente.</t>
  </si>
  <si>
    <t>Medir el cumplimiento en la ejecución de las verificaciones al Mapa de Riesgos Institucional.</t>
  </si>
  <si>
    <t>Número de verificaciones realizadas al Mapa de Riesgos por proceso  *100 /Número total de procesos del Mapa de Riesgos Institucional a  verificar.</t>
  </si>
  <si>
    <t>Nivel de fortalecimiento de los mecanismos de denuncia ciudadana.</t>
  </si>
  <si>
    <t>Nivel de cumplimiento del Plan de Auditoría Distrital PAD.</t>
  </si>
  <si>
    <t>Nivel de cumplimiento del cronograma de ejecucion del Plan Institucional de Gestion</t>
  </si>
  <si>
    <t>Nivel de cumplimiento en la ejecución del Plan Anual de Adquisiciones de la Contraloría de Bogotá.</t>
  </si>
  <si>
    <t>Nivel de cumplimiento en el seguimiento a la ejecución Presupuestal</t>
  </si>
  <si>
    <t>Promedio de días de atención de las solicitudes para el suministro de elementos de consumo.</t>
  </si>
  <si>
    <t>Promedio de días atención de las solicitudes de mantenimiento realizadas por las dependecias.</t>
  </si>
  <si>
    <t>Nivel de cumplimiento del Plan de Mejoramiento Institucional suscrito con la AGR</t>
  </si>
  <si>
    <t>Nivel de cumplimiento en la presentación de informes a entes externos y/o de Control, establecidos en la planeación de actividades de la Oficina de Control Interno.</t>
  </si>
  <si>
    <t>Nivel de Cumplimiento en la ejecución de las auditorías internas programadas en el PAAI.</t>
  </si>
  <si>
    <t>Nivel de cumplimiento en la verificación del Plan de Mejoramiento Institucional.</t>
  </si>
  <si>
    <t>Nivel de cumplimiento en la verificación del Mapa de Riesgos Institucional.</t>
  </si>
  <si>
    <t>PLAN DE ACCIÓN INSTITUCIONAL - VIGENCIA 2023</t>
  </si>
  <si>
    <t>2.2.</t>
  </si>
  <si>
    <t>2.4.</t>
  </si>
  <si>
    <t>3.2.</t>
  </si>
  <si>
    <t>3.3.</t>
  </si>
  <si>
    <t>3.4.</t>
  </si>
  <si>
    <t>4.4.</t>
  </si>
  <si>
    <t>Gestión de Tecnologías de la Información.</t>
  </si>
  <si>
    <t>Dirección de Tecnologías de la Información y las Comunicaciones</t>
  </si>
  <si>
    <t>Continuar con la implementación de la Política de Gobierno Digital en la Contraloría de Bogotá D.C, a través de la ejecución del plan de trabajo diseñado para tal fin y de acuerdo con la normatividad aplicable.</t>
  </si>
  <si>
    <t>Nivel de cumplimiento en la ejecución del plan de trabajo diseñado para continuar con la  implementación de la Política de Gobierno Digital en la Entidad</t>
  </si>
  <si>
    <t>Medir el cumplimiento en la ejecución del plan de trabajo diseñado para continuar con la implementación de la Política de Gobierno Digital en la Contraloría de Bogotá D.C.</t>
  </si>
  <si>
    <t>Número de actividades ejecutadas del plan de trabajo para continuar con la implementación de la Política de Gobierno Digital en la CB.*100 / No. total de actividades programadas en el plan de trabajo para  para continuar con la implementación de la Política de Gobierno Digital en la CB</t>
  </si>
  <si>
    <t>Implementar, actualizar o realizar mantenimiento a la plataforma tecnológica de la Entidad, con el fin de mejorar la gestión de los procesos y contribuir a la transformación digital, mediante la generación de servicios con calidad, oportunidad y seguridad.</t>
  </si>
  <si>
    <t>Nivel de cumplimiento de las soluciones de TI, definidas en el plan de trabajo diseñado para la implementación, actualización y mantenimiento de la plataforma tecnológica de la Entidad.</t>
  </si>
  <si>
    <t>Medir el cumplimiento de las soluciones de TI, definidas en el plan de trabajo diseñado para la implementación, actualización y mantenimiento de la plataforma tecnológica de la Entidad.</t>
  </si>
  <si>
    <t>Número de soluciones de TI ejecutadas del plan de trabajo para implementar, actualizar y realizar mantenimiento a la plataforma de TI * 100 / Número total de soluciones de TI programadas en el plan de trabajo para implementar, actualizar o realizar mantenimiento la plataforma de TI.</t>
  </si>
  <si>
    <t xml:space="preserve">Medir el nivel de percepción de los usuarios respecto de los servicios prestados por el PGTI y registrados en la mesa de servicios. </t>
  </si>
  <si>
    <t>Nivel de satisfacción de los usuarios frente a los servicios prestados por el PGTI.</t>
  </si>
  <si>
    <t>Medir la percepción de los usuarios de la Entidad, relacionados con la solución de los servicios de TI registrados en la mesa de servicios.</t>
  </si>
  <si>
    <t>No. de usuarios con percepción positiva de los servicios prestados por el PGTI * 100 / No. Total de usuarios que reponden la encuesta de satisfacción del servicio.</t>
  </si>
  <si>
    <t>4.2.</t>
  </si>
  <si>
    <t>Gestión de Talento Humano</t>
  </si>
  <si>
    <t>Subdirección de Bienestar Social</t>
  </si>
  <si>
    <t>Realizar  seguimiento a  la ejecución del Plan de Bienestar Social e Incentivos</t>
  </si>
  <si>
    <t>Nivel de cumplimiento en la ejecución del Plan de Bienestar Social e Incentivos.</t>
  </si>
  <si>
    <t>Medir el cumplimiento en la ejecución del Plan de Bienestar Social e Incentivos</t>
  </si>
  <si>
    <t>No. de actividades ejecutadas  *100 / No. de actividades programadas (35)</t>
  </si>
  <si>
    <t xml:space="preserve">Realizar el seguimiento a  la ejecución del Plan Anual de SST  </t>
  </si>
  <si>
    <t>Nivel de cumplimiento en la ejecución del Plan Anual  de SST.</t>
  </si>
  <si>
    <t>Medir el cumplimiento en la ejecución del Plan Anual de SST.</t>
  </si>
  <si>
    <t>No. de actividades ejecutadas  *100 / No. de actividades programadas (17)</t>
  </si>
  <si>
    <t>Subdirección de Capacitación y Cooperación Técnica</t>
  </si>
  <si>
    <t>Realizar el seguimiento a  la ejecución del Plan Institucional de Capacitación</t>
  </si>
  <si>
    <t>Nivel de cumplimiento en la ejecución del Plan Institucional de Capacitación.</t>
  </si>
  <si>
    <t>Medir el cumplimiento en la ejecución del Plan Institucional de Capacitación.</t>
  </si>
  <si>
    <t>No. de actividades ejecutadas *100 / No. de actividades programadas programadas (60)</t>
  </si>
  <si>
    <t>Subdirección de Carrera Administrativa</t>
  </si>
  <si>
    <t>Realizar estrategias de sensibilización para la correcta formulación de los compromisos laborales dentro del proceso de evaluación de los servidores públicos de carrera y en provisionalidad, acorde con el procedimiento establecido en los respectivos sistemas</t>
  </si>
  <si>
    <t>Nivel de cumplimiento en la realización de las estrategias de sensibilización  para la correcta formulación de los compromisos laborales</t>
  </si>
  <si>
    <t xml:space="preserve">Medir el cumplimiento en la realización de las estrategias de sensibilización para la correcta formulación de los compromisos laborales </t>
  </si>
  <si>
    <t>No. de acciones de sensibilización realizadas*100 / Total de actividades de sensibilización programadas (4)</t>
  </si>
  <si>
    <t>Realizar mesa de trabajo con la Oficina Asesora Jurídica, con el fin de establecer las acciones a seguir en los casos que aun no han sido reglamentados por la Comisión Especial de Carrera, con el fin de dar cumplimiento a lo establecido en el Decreto Ley 409 de 2020.</t>
  </si>
  <si>
    <t>Nivel de cumplimiento en la realización de la mesa de trabajo con la Oficina Asesora Jurídica, con el fin de establecer las acciones a seguir en los casos que aun no han sido reglamentados por la Comisión Especial de Carrera.</t>
  </si>
  <si>
    <t>Medir el cumplimiento de la realización de la mesa de trabajo con la Oficina Asesora Jurídica, con el fin de establecer las acciones a seguir en los casos que aun no han sido reglamentados por la Comisión Especial de Carrera.</t>
  </si>
  <si>
    <t>Mesa de trabajo realizada: 
SI 100% 
 NO 0%</t>
  </si>
  <si>
    <t>Subdirección de Gestión del Talento Humano</t>
  </si>
  <si>
    <t xml:space="preserve">Implementar acciones innovadoras para la atención al cliente interno a traves de  sinergias interdependencias. </t>
  </si>
  <si>
    <t>Nivel de cumplimiento en la implementación de acciones innovadoras  para la atención al cliente interno</t>
  </si>
  <si>
    <t>Medir el cumplimiento en la implementación de acciones innovadoras  para la atención al cliente interno</t>
  </si>
  <si>
    <t>No. de acciones innovadoras  para la atención al cliente interno*100 / No. Total de acciones innovadorass programadas (1)</t>
  </si>
  <si>
    <t>Focalizar el ejercicio de vigilancia y control fiscal en temas relevantes de impacto para la ciudad en desarrollo del programa "Vamos a la Obra"</t>
  </si>
  <si>
    <t>Metas de periodo</t>
  </si>
  <si>
    <t>2.1</t>
  </si>
  <si>
    <t>3.1</t>
  </si>
  <si>
    <t>2. Fecha de seguimiento: 31/03/2023</t>
  </si>
  <si>
    <t>1. Fecha de aprobación y/o modificación: 7,9-12-2022</t>
  </si>
  <si>
    <t xml:space="preserve">  </t>
  </si>
  <si>
    <t>3.</t>
  </si>
  <si>
    <t>2.</t>
  </si>
  <si>
    <t>1.</t>
  </si>
  <si>
    <t>1er Trim</t>
  </si>
  <si>
    <t>2do Trim</t>
  </si>
  <si>
    <t>3er Trim</t>
  </si>
  <si>
    <t>4to Trim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</si>
</sst>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quot;$&quot;#,##0.00;[Red]\-&quot;$&quot;#,##0.00"/>
    <numFmt numFmtId="165" formatCode="&quot;$&quot;#,##0.00"/>
  </numFmts>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9"/>
      <name val="Arial"/>
      <family val="2"/>
    </font>
    <font>
      <i/>
      <sz val="9"/>
      <name val="Arial"/>
      <family val="2"/>
    </font>
    <font>
      <b/>
      <sz val="9"/>
      <name val="Arial"/>
      <family val="2"/>
    </font>
    <font>
      <b/>
      <sz val="11"/>
      <name val="Arial"/>
      <family val="2"/>
    </font>
    <font>
      <sz val="9"/>
      <color theme="1"/>
      <name val="Arial"/>
      <family val="2"/>
    </font>
    <font>
      <i/>
      <sz val="9"/>
      <color theme="1"/>
      <name val="Arial"/>
      <family val="2"/>
    </font>
    <font>
      <sz val="9"/>
      <color theme="1"/>
      <name val="Calibri"/>
      <family val="2"/>
      <scheme val="minor"/>
    </font>
    <font>
      <b/>
      <sz val="8"/>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AA00"/>
        <bgColor indexed="64"/>
      </patternFill>
    </fill>
    <fill>
      <patternFill patternType="solid">
        <fgColor rgb="FFFCF75E"/>
        <bgColor indexed="64"/>
      </patternFill>
    </fill>
    <fill>
      <patternFill patternType="solid">
        <fgColor rgb="FFFFFFBF"/>
        <bgColor indexed="64"/>
      </patternFill>
    </fill>
    <fill>
      <patternFill patternType="solid">
        <fgColor theme="0"/>
        <bgColor indexed="64"/>
      </patternFill>
    </fill>
    <fill>
      <patternFill patternType="solid">
        <fgColor rgb="FFE7DFDD"/>
        <bgColor indexed="64"/>
      </patternFill>
    </fill>
    <fill>
      <patternFill patternType="solid">
        <fgColor rgb="FFEFDBD6"/>
        <bgColor indexed="64"/>
      </patternFill>
    </fill>
    <fill>
      <patternFill patternType="solid">
        <fgColor rgb="FFFCD1C6"/>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41" fontId="18" fillId="0" borderId="0" applyFont="0" applyFill="0" applyBorder="0" applyAlignment="0" applyProtection="0"/>
  </cellStyleXfs>
  <cellXfs count="74">
    <xf numFmtId="0" fontId="0" fillId="0" borderId="0" xfId="0"/>
    <xf numFmtId="0" fontId="19" fillId="0" borderId="0" xfId="0" applyFont="1"/>
    <xf numFmtId="0" fontId="19" fillId="36" borderId="10" xfId="0" applyFont="1" applyFill="1" applyBorder="1" applyAlignment="1">
      <alignment horizontal="center" vertical="center" wrapText="1"/>
    </xf>
    <xf numFmtId="0" fontId="19" fillId="36" borderId="10" xfId="0" applyFont="1" applyFill="1" applyBorder="1" applyAlignment="1">
      <alignment vertical="center" wrapText="1"/>
    </xf>
    <xf numFmtId="0" fontId="19" fillId="36" borderId="10" xfId="0" applyFont="1" applyFill="1" applyBorder="1" applyAlignment="1">
      <alignment horizontal="justify" vertical="center" wrapText="1"/>
    </xf>
    <xf numFmtId="14" fontId="19" fillId="36" borderId="10" xfId="0" applyNumberFormat="1" applyFont="1" applyFill="1" applyBorder="1" applyAlignment="1">
      <alignment horizontal="center" vertical="center" wrapText="1"/>
    </xf>
    <xf numFmtId="0" fontId="19" fillId="36" borderId="17" xfId="0" applyFont="1" applyFill="1" applyBorder="1" applyAlignment="1">
      <alignment horizontal="center" vertical="center" wrapText="1"/>
    </xf>
    <xf numFmtId="0" fontId="19" fillId="36" borderId="18" xfId="0" applyFont="1" applyFill="1" applyBorder="1" applyAlignment="1">
      <alignment horizontal="center" vertical="center" wrapText="1"/>
    </xf>
    <xf numFmtId="0" fontId="19" fillId="35" borderId="10" xfId="0" applyFont="1" applyFill="1" applyBorder="1" applyAlignment="1">
      <alignment horizontal="center" vertical="center" wrapText="1"/>
    </xf>
    <xf numFmtId="9" fontId="19" fillId="37" borderId="10" xfId="0" applyNumberFormat="1" applyFont="1" applyFill="1" applyBorder="1" applyAlignment="1">
      <alignment horizontal="center" vertical="center" wrapText="1"/>
    </xf>
    <xf numFmtId="9" fontId="19" fillId="38" borderId="10" xfId="0" applyNumberFormat="1" applyFont="1" applyFill="1" applyBorder="1" applyAlignment="1">
      <alignment horizontal="center" vertical="center" wrapText="1"/>
    </xf>
    <xf numFmtId="9" fontId="19" fillId="0" borderId="10" xfId="0" applyNumberFormat="1" applyFont="1" applyBorder="1" applyAlignment="1">
      <alignment horizontal="center" vertical="center" wrapText="1"/>
    </xf>
    <xf numFmtId="9" fontId="19" fillId="36" borderId="10" xfId="0" applyNumberFormat="1" applyFont="1" applyFill="1" applyBorder="1" applyAlignment="1">
      <alignment horizontal="center" vertical="center" wrapText="1"/>
    </xf>
    <xf numFmtId="0" fontId="20" fillId="0" borderId="10" xfId="0" applyFont="1" applyBorder="1" applyAlignment="1">
      <alignment horizontal="center" vertical="center" wrapText="1"/>
    </xf>
    <xf numFmtId="0" fontId="19" fillId="36" borderId="10" xfId="0" applyFont="1" applyFill="1" applyBorder="1" applyAlignment="1">
      <alignment horizontal="left" vertical="center" wrapText="1"/>
    </xf>
    <xf numFmtId="0" fontId="19" fillId="0" borderId="10" xfId="0" applyFont="1" applyBorder="1" applyAlignment="1">
      <alignment horizontal="center" vertical="center" wrapText="1"/>
    </xf>
    <xf numFmtId="0" fontId="19" fillId="0" borderId="10" xfId="0" applyFont="1" applyBorder="1" applyAlignment="1">
      <alignment horizontal="justify" vertical="center" wrapText="1"/>
    </xf>
    <xf numFmtId="14" fontId="19" fillId="0" borderId="10" xfId="0" applyNumberFormat="1" applyFont="1" applyBorder="1" applyAlignment="1">
      <alignment horizontal="center" vertical="center" wrapText="1"/>
    </xf>
    <xf numFmtId="0" fontId="19" fillId="0" borderId="10" xfId="0" applyFont="1" applyBorder="1" applyAlignment="1">
      <alignment vertical="center" wrapText="1"/>
    </xf>
    <xf numFmtId="9" fontId="19" fillId="36" borderId="10" xfId="45" applyFont="1" applyFill="1" applyBorder="1" applyAlignment="1">
      <alignment horizontal="center" vertical="center" wrapText="1"/>
    </xf>
    <xf numFmtId="0" fontId="19" fillId="0" borderId="0" xfId="0" applyFont="1" applyAlignment="1">
      <alignment horizontal="left" vertical="center" wrapText="1" indent="1"/>
    </xf>
    <xf numFmtId="9" fontId="19" fillId="0" borderId="19" xfId="0" applyNumberFormat="1" applyFont="1" applyBorder="1" applyAlignment="1">
      <alignment horizontal="center" vertical="center" wrapText="1"/>
    </xf>
    <xf numFmtId="9" fontId="19" fillId="0" borderId="10" xfId="0" applyNumberFormat="1" applyFont="1" applyFill="1" applyBorder="1" applyAlignment="1">
      <alignment horizontal="center" vertical="center" wrapText="1"/>
    </xf>
    <xf numFmtId="0" fontId="19" fillId="36" borderId="0" xfId="0" applyFont="1" applyFill="1"/>
    <xf numFmtId="0" fontId="19" fillId="36" borderId="19" xfId="0" applyFont="1" applyFill="1" applyBorder="1" applyAlignment="1">
      <alignment horizontal="center" vertical="center" wrapText="1"/>
    </xf>
    <xf numFmtId="0" fontId="19" fillId="0" borderId="17" xfId="0" applyFont="1" applyBorder="1" applyAlignment="1">
      <alignment horizontal="center" vertical="center" wrapText="1"/>
    </xf>
    <xf numFmtId="14" fontId="19" fillId="0" borderId="17" xfId="0" applyNumberFormat="1" applyFont="1" applyBorder="1" applyAlignment="1">
      <alignment horizontal="center" vertical="center" wrapText="1"/>
    </xf>
    <xf numFmtId="9" fontId="19" fillId="0" borderId="17" xfId="0" applyNumberFormat="1" applyFont="1" applyBorder="1" applyAlignment="1">
      <alignment horizontal="center" vertical="center" wrapText="1"/>
    </xf>
    <xf numFmtId="9" fontId="19" fillId="0" borderId="20" xfId="0" applyNumberFormat="1" applyFont="1" applyBorder="1" applyAlignment="1">
      <alignment horizontal="center" vertical="center" wrapText="1"/>
    </xf>
    <xf numFmtId="14" fontId="23" fillId="0" borderId="10" xfId="0" applyNumberFormat="1" applyFont="1" applyBorder="1" applyAlignment="1">
      <alignment horizontal="center" vertical="center" wrapText="1"/>
    </xf>
    <xf numFmtId="0" fontId="23" fillId="0" borderId="10" xfId="0" applyFont="1" applyBorder="1" applyAlignment="1">
      <alignment horizontal="center" vertical="center" wrapText="1"/>
    </xf>
    <xf numFmtId="0" fontId="23" fillId="0" borderId="10" xfId="0" applyFont="1" applyBorder="1" applyAlignment="1">
      <alignment horizontal="justify" vertical="center" wrapText="1"/>
    </xf>
    <xf numFmtId="0" fontId="23" fillId="35" borderId="10" xfId="0" applyFont="1" applyFill="1" applyBorder="1" applyAlignment="1">
      <alignment horizontal="center" vertical="center" wrapText="1"/>
    </xf>
    <xf numFmtId="9" fontId="23" fillId="38" borderId="10" xfId="0" applyNumberFormat="1" applyFont="1" applyFill="1" applyBorder="1" applyAlignment="1">
      <alignment horizontal="center" vertical="center" wrapText="1"/>
    </xf>
    <xf numFmtId="0" fontId="24" fillId="0" borderId="10" xfId="0" applyFont="1" applyBorder="1" applyAlignment="1">
      <alignment horizontal="center" vertical="center" wrapText="1"/>
    </xf>
    <xf numFmtId="9" fontId="23" fillId="0" borderId="10" xfId="0" applyNumberFormat="1" applyFont="1" applyBorder="1" applyAlignment="1">
      <alignment horizontal="center" vertical="center" wrapText="1"/>
    </xf>
    <xf numFmtId="0" fontId="25" fillId="0" borderId="0" xfId="0" applyFont="1"/>
    <xf numFmtId="49" fontId="25" fillId="0" borderId="0" xfId="0" applyNumberFormat="1" applyFont="1"/>
    <xf numFmtId="0" fontId="19" fillId="0" borderId="10" xfId="42" applyFont="1" applyBorder="1" applyAlignment="1">
      <alignment horizontal="center" vertical="center" wrapText="1"/>
    </xf>
    <xf numFmtId="0" fontId="19" fillId="0" borderId="21" xfId="42" applyFont="1" applyBorder="1" applyAlignment="1">
      <alignment vertical="center" wrapText="1"/>
    </xf>
    <xf numFmtId="0" fontId="19" fillId="0" borderId="10" xfId="42" applyFont="1" applyBorder="1" applyAlignment="1">
      <alignment horizontal="left" vertical="center" wrapText="1" indent="1"/>
    </xf>
    <xf numFmtId="14" fontId="19" fillId="0" borderId="10" xfId="42" applyNumberFormat="1" applyFont="1" applyBorder="1" applyAlignment="1">
      <alignment horizontal="left" vertical="center" wrapText="1" indent="1"/>
    </xf>
    <xf numFmtId="0" fontId="19" fillId="0" borderId="10" xfId="42" applyFont="1" applyBorder="1" applyAlignment="1">
      <alignment horizontal="justify" vertical="center" wrapText="1"/>
    </xf>
    <xf numFmtId="0" fontId="23" fillId="0" borderId="10" xfId="42" applyFont="1" applyBorder="1" applyAlignment="1">
      <alignment horizontal="justify" vertical="center" wrapText="1"/>
    </xf>
    <xf numFmtId="0" fontId="23" fillId="35" borderId="10" xfId="42" applyFont="1" applyFill="1" applyBorder="1" applyAlignment="1">
      <alignment horizontal="center" vertical="center" wrapText="1"/>
    </xf>
    <xf numFmtId="9" fontId="23" fillId="38" borderId="10" xfId="42" applyNumberFormat="1" applyFont="1" applyFill="1" applyBorder="1" applyAlignment="1">
      <alignment horizontal="center" vertical="center" wrapText="1"/>
    </xf>
    <xf numFmtId="9" fontId="23" fillId="0" borderId="10" xfId="42" applyNumberFormat="1" applyFont="1" applyBorder="1" applyAlignment="1">
      <alignment horizontal="center" vertical="center" wrapText="1"/>
    </xf>
    <xf numFmtId="0" fontId="19" fillId="0" borderId="0" xfId="42" applyFont="1" applyAlignment="1">
      <alignment horizontal="left" vertical="center" wrapText="1" indent="1"/>
    </xf>
    <xf numFmtId="0" fontId="19" fillId="0" borderId="10" xfId="0" applyFont="1" applyFill="1" applyBorder="1" applyAlignment="1">
      <alignment horizontal="justify" vertical="center" wrapText="1"/>
    </xf>
    <xf numFmtId="1" fontId="19" fillId="38" borderId="10" xfId="0" applyNumberFormat="1" applyFont="1" applyFill="1" applyBorder="1" applyAlignment="1">
      <alignment horizontal="center" vertical="center" wrapText="1"/>
    </xf>
    <xf numFmtId="165" fontId="19" fillId="38" borderId="10" xfId="0" applyNumberFormat="1" applyFont="1" applyFill="1" applyBorder="1" applyAlignment="1">
      <alignment horizontal="center" vertical="center" wrapText="1"/>
    </xf>
    <xf numFmtId="164" fontId="19" fillId="0" borderId="10" xfId="0" applyNumberFormat="1" applyFont="1" applyBorder="1" applyAlignment="1">
      <alignment horizontal="center" vertical="center" wrapText="1"/>
    </xf>
    <xf numFmtId="1" fontId="19" fillId="37" borderId="10" xfId="0" applyNumberFormat="1" applyFont="1" applyFill="1" applyBorder="1" applyAlignment="1">
      <alignment horizontal="center" vertical="center" wrapText="1"/>
    </xf>
    <xf numFmtId="165" fontId="19" fillId="37" borderId="10" xfId="0" applyNumberFormat="1" applyFont="1" applyFill="1" applyBorder="1" applyAlignment="1">
      <alignment horizontal="center" vertical="center" wrapText="1"/>
    </xf>
    <xf numFmtId="0" fontId="26" fillId="0" borderId="10" xfId="0" applyFont="1" applyBorder="1" applyAlignment="1">
      <alignment horizontal="center" vertical="center" wrapText="1"/>
    </xf>
    <xf numFmtId="0" fontId="21" fillId="34" borderId="10" xfId="0" applyFont="1" applyFill="1" applyBorder="1" applyAlignment="1">
      <alignment horizontal="center" vertical="center" wrapText="1"/>
    </xf>
    <xf numFmtId="0" fontId="21" fillId="0" borderId="10" xfId="0" applyFont="1" applyBorder="1" applyAlignment="1">
      <alignment horizontal="center" vertical="center" wrapText="1"/>
    </xf>
    <xf numFmtId="0" fontId="21" fillId="38" borderId="10" xfId="0" applyFont="1" applyFill="1" applyBorder="1" applyAlignment="1">
      <alignment horizontal="center"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2" fillId="36" borderId="12" xfId="0" applyFont="1" applyFill="1" applyBorder="1" applyAlignment="1">
      <alignment horizontal="center" vertical="center" wrapText="1"/>
    </xf>
    <xf numFmtId="0" fontId="22" fillId="36" borderId="15" xfId="0" applyFont="1" applyFill="1" applyBorder="1" applyAlignment="1">
      <alignment horizontal="center" vertical="center" wrapText="1"/>
    </xf>
    <xf numFmtId="0" fontId="21" fillId="36" borderId="11" xfId="0" applyFont="1" applyFill="1" applyBorder="1" applyAlignment="1">
      <alignment horizontal="center" vertical="center" wrapText="1"/>
    </xf>
    <xf numFmtId="0" fontId="21" fillId="36" borderId="12" xfId="0" applyFont="1" applyFill="1" applyBorder="1" applyAlignment="1">
      <alignment horizontal="center" vertical="center" wrapText="1"/>
    </xf>
    <xf numFmtId="0" fontId="21" fillId="36" borderId="14" xfId="0" applyFont="1" applyFill="1" applyBorder="1" applyAlignment="1">
      <alignment horizontal="center" vertical="center" wrapText="1"/>
    </xf>
    <xf numFmtId="0" fontId="21" fillId="36" borderId="15" xfId="0" applyFont="1" applyFill="1" applyBorder="1" applyAlignment="1">
      <alignment horizontal="center" vertical="center" wrapText="1"/>
    </xf>
    <xf numFmtId="0" fontId="21" fillId="35" borderId="10" xfId="0" applyFont="1" applyFill="1" applyBorder="1" applyAlignment="1">
      <alignment horizontal="center" vertical="center" wrapText="1"/>
    </xf>
    <xf numFmtId="0" fontId="21" fillId="37" borderId="10" xfId="0" applyFont="1" applyFill="1" applyBorder="1" applyAlignment="1">
      <alignment horizontal="center" vertical="center" wrapText="1"/>
    </xf>
    <xf numFmtId="0" fontId="21" fillId="39" borderId="10" xfId="0" applyFont="1" applyFill="1" applyBorder="1" applyAlignment="1">
      <alignment horizontal="center" vertical="center" wrapText="1"/>
    </xf>
    <xf numFmtId="0" fontId="21" fillId="0" borderId="11" xfId="0" applyFont="1" applyBorder="1" applyAlignment="1">
      <alignment horizontal="left" vertical="center" wrapText="1"/>
    </xf>
    <xf numFmtId="0" fontId="21" fillId="0" borderId="14" xfId="0" applyFont="1" applyBorder="1" applyAlignment="1">
      <alignment horizontal="left" vertical="center" wrapText="1"/>
    </xf>
    <xf numFmtId="0" fontId="21" fillId="33" borderId="10" xfId="0" applyFont="1" applyFill="1" applyBorder="1" applyAlignment="1">
      <alignment horizontal="center" vertical="center" wrapText="1"/>
    </xf>
  </cellXfs>
  <cellStyles count="47">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0] 2" xfId="46"/>
    <cellStyle name="Neutral" xfId="8" builtinId="28" customBuiltin="1"/>
    <cellStyle name="Normal" xfId="0" builtinId="0"/>
    <cellStyle name="Normal 2 4" xfId="42"/>
    <cellStyle name="Notas" xfId="15" builtinId="10" customBuiltin="1"/>
    <cellStyle name="Porcentaje" xfId="45" builtinId="5"/>
    <cellStyle name="Porcentaje 2" xfId="43"/>
    <cellStyle name="Porcentaje 6" xfId="44"/>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00FF"/>
      <color rgb="FF00FFFF"/>
      <color rgb="FFCCCC00"/>
      <color rgb="FFFFE1FF"/>
      <color rgb="FF99FFCC"/>
      <color rgb="FFCCFFFF"/>
      <color rgb="FFF5D7F4"/>
      <color rgb="FFFFCCFF"/>
      <color rgb="FFFFCCCC"/>
      <color rgb="FFFF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63504</xdr:colOff>
      <xdr:row>0</xdr:row>
      <xdr:rowOff>39691</xdr:rowOff>
    </xdr:from>
    <xdr:to>
      <xdr:col>2</xdr:col>
      <xdr:colOff>47625</xdr:colOff>
      <xdr:row>1</xdr:row>
      <xdr:rowOff>285750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4" y="39691"/>
          <a:ext cx="877090" cy="567528"/>
        </a:xfrm>
        <a:prstGeom prst="rect">
          <a:avLst/>
        </a:prstGeom>
        <a:noFill/>
        <a:ln>
          <a:noFill/>
        </a:ln>
      </xdr:spPr>
    </xdr:pic>
    <xdr:clientData/>
  </xdr:twoCellAnchor>
  <xdr:twoCellAnchor>
    <xdr:from>
      <xdr:col>2</xdr:col>
      <xdr:colOff>476250</xdr:colOff>
      <xdr:row>8</xdr:row>
      <xdr:rowOff>1190625</xdr:rowOff>
    </xdr:from>
    <xdr:to>
      <xdr:col>13</xdr:col>
      <xdr:colOff>202406</xdr:colOff>
      <xdr:row>10</xdr:row>
      <xdr:rowOff>142875</xdr:rowOff>
    </xdr:to>
    <xdr:sp macro="" textlink="">
      <xdr:nvSpPr>
        <xdr:cNvPr id="2" name="CuadroTexto 1"/>
        <xdr:cNvSpPr txBox="1"/>
      </xdr:nvSpPr>
      <xdr:spPr>
        <a:xfrm rot="20903626">
          <a:off x="1369219" y="3036094"/>
          <a:ext cx="11620500" cy="2155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5000">
              <a:solidFill>
                <a:schemeClr val="bg1">
                  <a:lumMod val="65000"/>
                </a:schemeClr>
              </a:solidFill>
              <a:latin typeface="Arial" panose="020B0604020202020204" pitchFamily="34" charset="0"/>
              <a:cs typeface="Arial" panose="020B0604020202020204" pitchFamily="34" charset="0"/>
            </a:rPr>
            <a:t>OBSOLETO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Y65"/>
  <sheetViews>
    <sheetView showGridLines="0" tabSelected="1" zoomScale="80" zoomScaleNormal="80" workbookViewId="0">
      <selection activeCell="K12" sqref="K12"/>
    </sheetView>
  </sheetViews>
  <sheetFormatPr baseColWidth="10" defaultColWidth="11.42578125" defaultRowHeight="12" x14ac:dyDescent="0.2"/>
  <cols>
    <col min="1" max="1" width="4" style="1" customWidth="1"/>
    <col min="2" max="2" width="9.42578125" style="1" customWidth="1"/>
    <col min="3" max="3" width="11.7109375" style="1" customWidth="1"/>
    <col min="4" max="4" width="16" style="1" customWidth="1"/>
    <col min="5" max="5" width="18" style="1" customWidth="1"/>
    <col min="6" max="6" width="26" style="1" customWidth="1"/>
    <col min="7" max="7" width="11.140625" style="1" customWidth="1"/>
    <col min="8" max="8" width="9.28515625" style="1" customWidth="1"/>
    <col min="9" max="9" width="22.5703125" style="1" customWidth="1"/>
    <col min="10" max="10" width="19.85546875" style="1" customWidth="1"/>
    <col min="11" max="11" width="24.140625" style="1" customWidth="1"/>
    <col min="12" max="12" width="10" style="1" customWidth="1"/>
    <col min="13" max="13" width="9.7109375" style="1" customWidth="1"/>
    <col min="14" max="14" width="6.85546875" style="1" customWidth="1"/>
    <col min="15" max="18" width="7.140625" style="1" customWidth="1"/>
    <col min="19" max="16384" width="11.42578125" style="1"/>
  </cols>
  <sheetData>
    <row r="1" spans="1:18" ht="25.5" customHeight="1" x14ac:dyDescent="0.2">
      <c r="A1" s="64"/>
      <c r="B1" s="65"/>
      <c r="C1" s="62" t="s">
        <v>259</v>
      </c>
      <c r="D1" s="62"/>
      <c r="E1" s="62"/>
      <c r="F1" s="62"/>
      <c r="G1" s="62"/>
      <c r="H1" s="62"/>
      <c r="I1" s="62"/>
      <c r="J1" s="62"/>
      <c r="K1" s="62"/>
      <c r="L1" s="62"/>
      <c r="M1" s="62"/>
      <c r="N1" s="62"/>
      <c r="O1" s="58" t="s">
        <v>0</v>
      </c>
      <c r="P1" s="58"/>
      <c r="Q1" s="58"/>
      <c r="R1" s="59"/>
    </row>
    <row r="2" spans="1:18" ht="25.5" customHeight="1" x14ac:dyDescent="0.2">
      <c r="A2" s="66"/>
      <c r="B2" s="67"/>
      <c r="C2" s="63"/>
      <c r="D2" s="63"/>
      <c r="E2" s="63"/>
      <c r="F2" s="63"/>
      <c r="G2" s="63"/>
      <c r="H2" s="63"/>
      <c r="I2" s="63"/>
      <c r="J2" s="63"/>
      <c r="K2" s="63"/>
      <c r="L2" s="63"/>
      <c r="M2" s="63"/>
      <c r="N2" s="63"/>
      <c r="O2" s="60" t="s">
        <v>26</v>
      </c>
      <c r="P2" s="60"/>
      <c r="Q2" s="60"/>
      <c r="R2" s="61"/>
    </row>
    <row r="3" spans="1:18" x14ac:dyDescent="0.2">
      <c r="A3" s="71" t="s">
        <v>315</v>
      </c>
      <c r="B3" s="58"/>
      <c r="C3" s="58"/>
      <c r="D3" s="58"/>
      <c r="E3" s="58"/>
      <c r="F3" s="58"/>
      <c r="G3" s="58"/>
      <c r="H3" s="58"/>
      <c r="I3" s="58"/>
      <c r="J3" s="58"/>
      <c r="K3" s="58"/>
      <c r="L3" s="58"/>
      <c r="M3" s="58"/>
      <c r="N3" s="58"/>
      <c r="O3" s="58"/>
      <c r="P3" s="58"/>
      <c r="Q3" s="58"/>
      <c r="R3" s="59"/>
    </row>
    <row r="4" spans="1:18" x14ac:dyDescent="0.2">
      <c r="A4" s="72" t="s">
        <v>314</v>
      </c>
      <c r="B4" s="60"/>
      <c r="C4" s="60"/>
      <c r="D4" s="60"/>
      <c r="E4" s="60"/>
      <c r="F4" s="60"/>
      <c r="G4" s="60"/>
      <c r="H4" s="60"/>
      <c r="I4" s="60"/>
      <c r="J4" s="60"/>
      <c r="K4" s="60"/>
      <c r="L4" s="60"/>
      <c r="M4" s="60"/>
      <c r="N4" s="60"/>
      <c r="O4" s="60"/>
      <c r="P4" s="60"/>
      <c r="Q4" s="60"/>
      <c r="R4" s="61"/>
    </row>
    <row r="5" spans="1:18" x14ac:dyDescent="0.2">
      <c r="A5" s="73" t="s">
        <v>1</v>
      </c>
      <c r="B5" s="73"/>
      <c r="C5" s="73"/>
      <c r="D5" s="73"/>
      <c r="E5" s="73"/>
      <c r="F5" s="73"/>
      <c r="G5" s="73"/>
      <c r="H5" s="73"/>
      <c r="I5" s="73"/>
      <c r="J5" s="73"/>
      <c r="K5" s="73"/>
      <c r="L5" s="73"/>
      <c r="M5" s="73"/>
      <c r="N5" s="73"/>
      <c r="O5" s="73"/>
      <c r="P5" s="73"/>
      <c r="Q5" s="73"/>
      <c r="R5" s="73"/>
    </row>
    <row r="6" spans="1:18" x14ac:dyDescent="0.2">
      <c r="A6" s="55" t="s">
        <v>25</v>
      </c>
      <c r="B6" s="56" t="s">
        <v>2</v>
      </c>
      <c r="C6" s="56"/>
      <c r="D6" s="56" t="s">
        <v>3</v>
      </c>
      <c r="E6" s="56"/>
      <c r="F6" s="56"/>
      <c r="G6" s="56"/>
      <c r="H6" s="56" t="s">
        <v>4</v>
      </c>
      <c r="I6" s="56"/>
      <c r="J6" s="56"/>
      <c r="K6" s="56"/>
      <c r="L6" s="56"/>
      <c r="M6" s="56" t="s">
        <v>5</v>
      </c>
      <c r="N6" s="56"/>
      <c r="O6" s="56"/>
      <c r="P6" s="56"/>
      <c r="Q6" s="56"/>
      <c r="R6" s="56"/>
    </row>
    <row r="7" spans="1:18" x14ac:dyDescent="0.2">
      <c r="A7" s="55"/>
      <c r="B7" s="55" t="s">
        <v>6</v>
      </c>
      <c r="C7" s="55" t="s">
        <v>7</v>
      </c>
      <c r="D7" s="55" t="s">
        <v>8</v>
      </c>
      <c r="E7" s="55" t="s">
        <v>9</v>
      </c>
      <c r="F7" s="55" t="s">
        <v>10</v>
      </c>
      <c r="G7" s="55" t="s">
        <v>11</v>
      </c>
      <c r="H7" s="55" t="s">
        <v>23</v>
      </c>
      <c r="I7" s="55" t="s">
        <v>12</v>
      </c>
      <c r="J7" s="55" t="s">
        <v>6</v>
      </c>
      <c r="K7" s="55" t="s">
        <v>13</v>
      </c>
      <c r="L7" s="68" t="s">
        <v>14</v>
      </c>
      <c r="M7" s="69" t="s">
        <v>15</v>
      </c>
      <c r="N7" s="57" t="s">
        <v>16</v>
      </c>
      <c r="O7" s="70" t="s">
        <v>311</v>
      </c>
      <c r="P7" s="70"/>
      <c r="Q7" s="70"/>
      <c r="R7" s="70"/>
    </row>
    <row r="8" spans="1:18" ht="33.75" customHeight="1" x14ac:dyDescent="0.2">
      <c r="A8" s="55"/>
      <c r="B8" s="55"/>
      <c r="C8" s="55"/>
      <c r="D8" s="55"/>
      <c r="E8" s="55"/>
      <c r="F8" s="55"/>
      <c r="G8" s="55"/>
      <c r="H8" s="55"/>
      <c r="I8" s="55"/>
      <c r="J8" s="55"/>
      <c r="K8" s="55"/>
      <c r="L8" s="68"/>
      <c r="M8" s="69"/>
      <c r="N8" s="57"/>
      <c r="O8" s="54" t="s">
        <v>320</v>
      </c>
      <c r="P8" s="54" t="s">
        <v>321</v>
      </c>
      <c r="Q8" s="54" t="s">
        <v>322</v>
      </c>
      <c r="R8" s="54" t="s">
        <v>323</v>
      </c>
    </row>
    <row r="9" spans="1:18" ht="132" x14ac:dyDescent="0.2">
      <c r="A9" s="2">
        <v>1</v>
      </c>
      <c r="B9" s="2" t="s">
        <v>317</v>
      </c>
      <c r="C9" s="2" t="s">
        <v>264</v>
      </c>
      <c r="D9" s="3" t="s">
        <v>17</v>
      </c>
      <c r="E9" s="4" t="s">
        <v>20</v>
      </c>
      <c r="F9" s="4" t="s">
        <v>33</v>
      </c>
      <c r="G9" s="5">
        <v>45199</v>
      </c>
      <c r="H9" s="2" t="s">
        <v>18</v>
      </c>
      <c r="I9" s="4" t="s">
        <v>38</v>
      </c>
      <c r="J9" s="4" t="s">
        <v>39</v>
      </c>
      <c r="K9" s="4" t="s">
        <v>40</v>
      </c>
      <c r="L9" s="8" t="s">
        <v>19</v>
      </c>
      <c r="M9" s="9">
        <v>1</v>
      </c>
      <c r="N9" s="10">
        <v>1</v>
      </c>
      <c r="O9" s="11">
        <v>0.3</v>
      </c>
      <c r="P9" s="11">
        <v>0.6</v>
      </c>
      <c r="Q9" s="11">
        <v>1</v>
      </c>
      <c r="R9" s="13" t="s">
        <v>149</v>
      </c>
    </row>
    <row r="10" spans="1:18" ht="120" x14ac:dyDescent="0.2">
      <c r="A10" s="2">
        <f>1+A9</f>
        <v>2</v>
      </c>
      <c r="B10" s="2" t="s">
        <v>189</v>
      </c>
      <c r="C10" s="2" t="s">
        <v>190</v>
      </c>
      <c r="D10" s="3" t="s">
        <v>17</v>
      </c>
      <c r="E10" s="4" t="s">
        <v>20</v>
      </c>
      <c r="F10" s="4" t="s">
        <v>24</v>
      </c>
      <c r="G10" s="5">
        <v>45107</v>
      </c>
      <c r="H10" s="2" t="s">
        <v>22</v>
      </c>
      <c r="I10" s="4" t="s">
        <v>27</v>
      </c>
      <c r="J10" s="4" t="s">
        <v>28</v>
      </c>
      <c r="K10" s="4" t="s">
        <v>41</v>
      </c>
      <c r="L10" s="8" t="s">
        <v>19</v>
      </c>
      <c r="M10" s="9">
        <v>1</v>
      </c>
      <c r="N10" s="10">
        <v>1</v>
      </c>
      <c r="O10" s="13" t="s">
        <v>149</v>
      </c>
      <c r="P10" s="11">
        <v>1</v>
      </c>
      <c r="Q10" s="13" t="s">
        <v>149</v>
      </c>
      <c r="R10" s="13" t="s">
        <v>149</v>
      </c>
    </row>
    <row r="11" spans="1:18" ht="72" x14ac:dyDescent="0.2">
      <c r="A11" s="2">
        <f t="shared" ref="A11:A65" si="0">1+A10</f>
        <v>3</v>
      </c>
      <c r="B11" s="2" t="s">
        <v>189</v>
      </c>
      <c r="C11" s="2" t="s">
        <v>196</v>
      </c>
      <c r="D11" s="3" t="s">
        <v>17</v>
      </c>
      <c r="E11" s="4" t="s">
        <v>20</v>
      </c>
      <c r="F11" s="4" t="s">
        <v>30</v>
      </c>
      <c r="G11" s="5">
        <v>45291</v>
      </c>
      <c r="H11" s="2" t="s">
        <v>21</v>
      </c>
      <c r="I11" s="4" t="s">
        <v>32</v>
      </c>
      <c r="J11" s="4" t="s">
        <v>31</v>
      </c>
      <c r="K11" s="4" t="s">
        <v>29</v>
      </c>
      <c r="L11" s="8" t="s">
        <v>19</v>
      </c>
      <c r="M11" s="9">
        <v>1</v>
      </c>
      <c r="N11" s="10">
        <v>1</v>
      </c>
      <c r="O11" s="13" t="s">
        <v>316</v>
      </c>
      <c r="P11" s="13" t="s">
        <v>149</v>
      </c>
      <c r="Q11" s="13" t="s">
        <v>149</v>
      </c>
      <c r="R11" s="11">
        <v>1</v>
      </c>
    </row>
    <row r="12" spans="1:18" ht="108" x14ac:dyDescent="0.2">
      <c r="A12" s="2">
        <f t="shared" si="0"/>
        <v>4</v>
      </c>
      <c r="B12" s="2" t="s">
        <v>189</v>
      </c>
      <c r="C12" s="2" t="s">
        <v>190</v>
      </c>
      <c r="D12" s="3" t="s">
        <v>17</v>
      </c>
      <c r="E12" s="4" t="s">
        <v>20</v>
      </c>
      <c r="F12" s="4" t="s">
        <v>36</v>
      </c>
      <c r="G12" s="5">
        <v>45291</v>
      </c>
      <c r="H12" s="2" t="s">
        <v>18</v>
      </c>
      <c r="I12" s="4" t="s">
        <v>34</v>
      </c>
      <c r="J12" s="4" t="s">
        <v>35</v>
      </c>
      <c r="K12" s="4" t="s">
        <v>37</v>
      </c>
      <c r="L12" s="8" t="s">
        <v>19</v>
      </c>
      <c r="M12" s="9">
        <v>1</v>
      </c>
      <c r="N12" s="10">
        <v>1</v>
      </c>
      <c r="O12" s="22">
        <v>0.25</v>
      </c>
      <c r="P12" s="22">
        <v>0.5</v>
      </c>
      <c r="Q12" s="22">
        <v>0.75</v>
      </c>
      <c r="R12" s="22">
        <v>1</v>
      </c>
    </row>
    <row r="13" spans="1:18" ht="72" x14ac:dyDescent="0.2">
      <c r="A13" s="2">
        <f t="shared" si="0"/>
        <v>5</v>
      </c>
      <c r="B13" s="6" t="s">
        <v>319</v>
      </c>
      <c r="C13" s="7" t="s">
        <v>42</v>
      </c>
      <c r="D13" s="3" t="s">
        <v>43</v>
      </c>
      <c r="E13" s="4" t="s">
        <v>44</v>
      </c>
      <c r="F13" s="4" t="s">
        <v>45</v>
      </c>
      <c r="G13" s="5">
        <v>45289</v>
      </c>
      <c r="H13" s="2" t="s">
        <v>21</v>
      </c>
      <c r="I13" s="4" t="s">
        <v>46</v>
      </c>
      <c r="J13" s="4" t="s">
        <v>47</v>
      </c>
      <c r="K13" s="4" t="s">
        <v>48</v>
      </c>
      <c r="L13" s="8" t="s">
        <v>19</v>
      </c>
      <c r="M13" s="9">
        <v>1</v>
      </c>
      <c r="N13" s="10">
        <v>1</v>
      </c>
      <c r="O13" s="11">
        <v>0.1</v>
      </c>
      <c r="P13" s="11">
        <v>0.3</v>
      </c>
      <c r="Q13" s="11">
        <v>0.6</v>
      </c>
      <c r="R13" s="11">
        <v>1</v>
      </c>
    </row>
    <row r="14" spans="1:18" ht="60" x14ac:dyDescent="0.2">
      <c r="A14" s="2">
        <f t="shared" si="0"/>
        <v>6</v>
      </c>
      <c r="B14" s="6" t="s">
        <v>319</v>
      </c>
      <c r="C14" s="7" t="s">
        <v>49</v>
      </c>
      <c r="D14" s="3" t="s">
        <v>43</v>
      </c>
      <c r="E14" s="4" t="s">
        <v>44</v>
      </c>
      <c r="F14" s="4" t="s">
        <v>50</v>
      </c>
      <c r="G14" s="5">
        <v>45289</v>
      </c>
      <c r="H14" s="2" t="s">
        <v>18</v>
      </c>
      <c r="I14" s="4" t="s">
        <v>51</v>
      </c>
      <c r="J14" s="4" t="s">
        <v>52</v>
      </c>
      <c r="K14" s="4" t="s">
        <v>53</v>
      </c>
      <c r="L14" s="8" t="s">
        <v>19</v>
      </c>
      <c r="M14" s="9">
        <v>1</v>
      </c>
      <c r="N14" s="10">
        <v>1</v>
      </c>
      <c r="O14" s="11">
        <v>0.1</v>
      </c>
      <c r="P14" s="11">
        <v>0.3</v>
      </c>
      <c r="Q14" s="11">
        <v>0.6</v>
      </c>
      <c r="R14" s="11">
        <v>1</v>
      </c>
    </row>
    <row r="15" spans="1:18" ht="60" x14ac:dyDescent="0.2">
      <c r="A15" s="2">
        <f t="shared" si="0"/>
        <v>7</v>
      </c>
      <c r="B15" s="6" t="s">
        <v>319</v>
      </c>
      <c r="C15" s="7" t="s">
        <v>54</v>
      </c>
      <c r="D15" s="3" t="s">
        <v>43</v>
      </c>
      <c r="E15" s="4" t="s">
        <v>55</v>
      </c>
      <c r="F15" s="4" t="s">
        <v>56</v>
      </c>
      <c r="G15" s="5">
        <v>45289</v>
      </c>
      <c r="H15" s="2" t="s">
        <v>21</v>
      </c>
      <c r="I15" s="4" t="s">
        <v>57</v>
      </c>
      <c r="J15" s="4" t="s">
        <v>58</v>
      </c>
      <c r="K15" s="4" t="s">
        <v>59</v>
      </c>
      <c r="L15" s="8" t="s">
        <v>19</v>
      </c>
      <c r="M15" s="9">
        <v>1</v>
      </c>
      <c r="N15" s="10">
        <v>1</v>
      </c>
      <c r="O15" s="12">
        <v>0.25</v>
      </c>
      <c r="P15" s="12">
        <v>0.5</v>
      </c>
      <c r="Q15" s="12">
        <v>0.75</v>
      </c>
      <c r="R15" s="12">
        <v>1</v>
      </c>
    </row>
    <row r="16" spans="1:18" ht="84" x14ac:dyDescent="0.2">
      <c r="A16" s="2">
        <f t="shared" si="0"/>
        <v>8</v>
      </c>
      <c r="B16" s="6" t="s">
        <v>319</v>
      </c>
      <c r="C16" s="7" t="s">
        <v>54</v>
      </c>
      <c r="D16" s="3" t="s">
        <v>43</v>
      </c>
      <c r="E16" s="4" t="s">
        <v>60</v>
      </c>
      <c r="F16" s="4" t="s">
        <v>61</v>
      </c>
      <c r="G16" s="5">
        <v>45289</v>
      </c>
      <c r="H16" s="2" t="s">
        <v>18</v>
      </c>
      <c r="I16" s="4" t="s">
        <v>62</v>
      </c>
      <c r="J16" s="4" t="s">
        <v>63</v>
      </c>
      <c r="K16" s="4" t="s">
        <v>64</v>
      </c>
      <c r="L16" s="8" t="s">
        <v>19</v>
      </c>
      <c r="M16" s="9">
        <v>1</v>
      </c>
      <c r="N16" s="10">
        <v>1</v>
      </c>
      <c r="O16" s="11">
        <v>0.17</v>
      </c>
      <c r="P16" s="11">
        <v>0.5</v>
      </c>
      <c r="Q16" s="11">
        <v>0.67</v>
      </c>
      <c r="R16" s="11">
        <v>1</v>
      </c>
    </row>
    <row r="17" spans="1:24" ht="60" x14ac:dyDescent="0.2">
      <c r="A17" s="2">
        <f t="shared" si="0"/>
        <v>9</v>
      </c>
      <c r="B17" s="6" t="s">
        <v>319</v>
      </c>
      <c r="C17" s="7" t="s">
        <v>54</v>
      </c>
      <c r="D17" s="3" t="s">
        <v>43</v>
      </c>
      <c r="E17" s="4" t="s">
        <v>60</v>
      </c>
      <c r="F17" s="4" t="s">
        <v>65</v>
      </c>
      <c r="G17" s="5">
        <v>45289</v>
      </c>
      <c r="H17" s="2" t="s">
        <v>18</v>
      </c>
      <c r="I17" s="4" t="s">
        <v>66</v>
      </c>
      <c r="J17" s="4" t="s">
        <v>67</v>
      </c>
      <c r="K17" s="4" t="s">
        <v>68</v>
      </c>
      <c r="L17" s="8" t="s">
        <v>19</v>
      </c>
      <c r="M17" s="9">
        <v>1</v>
      </c>
      <c r="N17" s="10">
        <v>1</v>
      </c>
      <c r="O17" s="13" t="s">
        <v>149</v>
      </c>
      <c r="P17" s="13" t="s">
        <v>149</v>
      </c>
      <c r="Q17" s="13" t="s">
        <v>149</v>
      </c>
      <c r="R17" s="11">
        <v>1</v>
      </c>
    </row>
    <row r="18" spans="1:24" ht="60" x14ac:dyDescent="0.2">
      <c r="A18" s="2">
        <f t="shared" si="0"/>
        <v>10</v>
      </c>
      <c r="B18" s="6" t="s">
        <v>319</v>
      </c>
      <c r="C18" s="7" t="s">
        <v>54</v>
      </c>
      <c r="D18" s="3" t="s">
        <v>43</v>
      </c>
      <c r="E18" s="4" t="s">
        <v>60</v>
      </c>
      <c r="F18" s="4" t="s">
        <v>69</v>
      </c>
      <c r="G18" s="5">
        <v>45289</v>
      </c>
      <c r="H18" s="2" t="s">
        <v>21</v>
      </c>
      <c r="I18" s="4" t="s">
        <v>70</v>
      </c>
      <c r="J18" s="4" t="s">
        <v>71</v>
      </c>
      <c r="K18" s="4" t="s">
        <v>72</v>
      </c>
      <c r="L18" s="8" t="s">
        <v>19</v>
      </c>
      <c r="M18" s="9">
        <v>1</v>
      </c>
      <c r="N18" s="10">
        <v>1</v>
      </c>
      <c r="O18" s="13" t="s">
        <v>149</v>
      </c>
      <c r="P18" s="13" t="s">
        <v>149</v>
      </c>
      <c r="Q18" s="13" t="s">
        <v>149</v>
      </c>
      <c r="R18" s="11">
        <v>1</v>
      </c>
    </row>
    <row r="19" spans="1:24" ht="132" x14ac:dyDescent="0.2">
      <c r="A19" s="2">
        <f t="shared" si="0"/>
        <v>11</v>
      </c>
      <c r="B19" s="6" t="s">
        <v>319</v>
      </c>
      <c r="C19" s="7" t="s">
        <v>73</v>
      </c>
      <c r="D19" s="3" t="s">
        <v>43</v>
      </c>
      <c r="E19" s="4" t="s">
        <v>55</v>
      </c>
      <c r="F19" s="4" t="s">
        <v>74</v>
      </c>
      <c r="G19" s="5">
        <v>45289</v>
      </c>
      <c r="H19" s="2" t="s">
        <v>21</v>
      </c>
      <c r="I19" s="14" t="s">
        <v>247</v>
      </c>
      <c r="J19" s="4" t="s">
        <v>75</v>
      </c>
      <c r="K19" s="4" t="s">
        <v>76</v>
      </c>
      <c r="L19" s="8" t="s">
        <v>19</v>
      </c>
      <c r="M19" s="9"/>
      <c r="N19" s="10">
        <v>1</v>
      </c>
      <c r="O19" s="13" t="s">
        <v>149</v>
      </c>
      <c r="P19" s="11">
        <v>0.5</v>
      </c>
      <c r="Q19" s="13" t="s">
        <v>149</v>
      </c>
      <c r="R19" s="11">
        <v>1</v>
      </c>
    </row>
    <row r="20" spans="1:24" ht="120" x14ac:dyDescent="0.2">
      <c r="A20" s="2">
        <f t="shared" si="0"/>
        <v>12</v>
      </c>
      <c r="B20" s="15" t="s">
        <v>318</v>
      </c>
      <c r="C20" s="15" t="s">
        <v>125</v>
      </c>
      <c r="D20" s="3" t="s">
        <v>77</v>
      </c>
      <c r="E20" s="4" t="s">
        <v>78</v>
      </c>
      <c r="F20" s="4" t="s">
        <v>79</v>
      </c>
      <c r="G20" s="17">
        <v>45291</v>
      </c>
      <c r="H20" s="2" t="s">
        <v>21</v>
      </c>
      <c r="I20" s="16" t="s">
        <v>80</v>
      </c>
      <c r="J20" s="4" t="s">
        <v>81</v>
      </c>
      <c r="K20" s="4" t="s">
        <v>82</v>
      </c>
      <c r="L20" s="8" t="s">
        <v>19</v>
      </c>
      <c r="M20" s="9">
        <v>1</v>
      </c>
      <c r="N20" s="10">
        <v>1</v>
      </c>
      <c r="O20" s="13" t="s">
        <v>149</v>
      </c>
      <c r="P20" s="13" t="s">
        <v>149</v>
      </c>
      <c r="Q20" s="13" t="s">
        <v>149</v>
      </c>
      <c r="R20" s="11">
        <v>1</v>
      </c>
    </row>
    <row r="21" spans="1:24" ht="72" x14ac:dyDescent="0.2">
      <c r="A21" s="2">
        <f t="shared" si="0"/>
        <v>13</v>
      </c>
      <c r="B21" s="15" t="s">
        <v>318</v>
      </c>
      <c r="C21" s="15" t="s">
        <v>125</v>
      </c>
      <c r="D21" s="3" t="s">
        <v>77</v>
      </c>
      <c r="E21" s="4" t="s">
        <v>83</v>
      </c>
      <c r="F21" s="4" t="s">
        <v>84</v>
      </c>
      <c r="G21" s="17">
        <v>45291</v>
      </c>
      <c r="H21" s="2" t="s">
        <v>21</v>
      </c>
      <c r="I21" s="16" t="s">
        <v>85</v>
      </c>
      <c r="J21" s="4" t="s">
        <v>86</v>
      </c>
      <c r="K21" s="4" t="s">
        <v>87</v>
      </c>
      <c r="L21" s="8" t="s">
        <v>19</v>
      </c>
      <c r="M21" s="9">
        <v>1</v>
      </c>
      <c r="N21" s="10">
        <v>1</v>
      </c>
      <c r="O21" s="13" t="s">
        <v>149</v>
      </c>
      <c r="P21" s="11">
        <v>0.5</v>
      </c>
      <c r="Q21" s="13" t="s">
        <v>149</v>
      </c>
      <c r="R21" s="11">
        <v>1</v>
      </c>
    </row>
    <row r="22" spans="1:24" ht="48" x14ac:dyDescent="0.2">
      <c r="A22" s="2">
        <f t="shared" si="0"/>
        <v>14</v>
      </c>
      <c r="B22" s="15" t="s">
        <v>318</v>
      </c>
      <c r="C22" s="15" t="s">
        <v>125</v>
      </c>
      <c r="D22" s="3" t="s">
        <v>77</v>
      </c>
      <c r="E22" s="4" t="s">
        <v>88</v>
      </c>
      <c r="F22" s="4" t="s">
        <v>89</v>
      </c>
      <c r="G22" s="17">
        <v>45291</v>
      </c>
      <c r="H22" s="2" t="s">
        <v>21</v>
      </c>
      <c r="I22" s="16" t="s">
        <v>90</v>
      </c>
      <c r="J22" s="4" t="s">
        <v>91</v>
      </c>
      <c r="K22" s="4" t="s">
        <v>92</v>
      </c>
      <c r="L22" s="8" t="s">
        <v>19</v>
      </c>
      <c r="M22" s="9">
        <v>1</v>
      </c>
      <c r="N22" s="10">
        <v>1</v>
      </c>
      <c r="O22" s="13" t="s">
        <v>149</v>
      </c>
      <c r="P22" s="13" t="s">
        <v>149</v>
      </c>
      <c r="Q22" s="13" t="s">
        <v>149</v>
      </c>
      <c r="R22" s="11">
        <v>1</v>
      </c>
    </row>
    <row r="23" spans="1:24" s="23" customFormat="1" ht="72" x14ac:dyDescent="0.2">
      <c r="A23" s="2">
        <f t="shared" si="0"/>
        <v>15</v>
      </c>
      <c r="B23" s="15" t="s">
        <v>318</v>
      </c>
      <c r="C23" s="15" t="s">
        <v>125</v>
      </c>
      <c r="D23" s="3" t="s">
        <v>77</v>
      </c>
      <c r="E23" s="4" t="s">
        <v>93</v>
      </c>
      <c r="F23" s="4" t="s">
        <v>94</v>
      </c>
      <c r="G23" s="5">
        <v>45291</v>
      </c>
      <c r="H23" s="2" t="s">
        <v>21</v>
      </c>
      <c r="I23" s="4" t="s">
        <v>95</v>
      </c>
      <c r="J23" s="4" t="s">
        <v>96</v>
      </c>
      <c r="K23" s="4" t="s">
        <v>97</v>
      </c>
      <c r="L23" s="8" t="s">
        <v>19</v>
      </c>
      <c r="M23" s="9"/>
      <c r="N23" s="10">
        <v>1</v>
      </c>
      <c r="O23" s="13" t="s">
        <v>149</v>
      </c>
      <c r="P23" s="19">
        <v>0.4</v>
      </c>
      <c r="Q23" s="12">
        <v>0.6</v>
      </c>
      <c r="R23" s="12">
        <f>1*100%</f>
        <v>1</v>
      </c>
      <c r="S23" s="1"/>
      <c r="T23" s="1"/>
      <c r="U23" s="1"/>
      <c r="V23" s="1"/>
      <c r="W23" s="1"/>
      <c r="X23" s="1"/>
    </row>
    <row r="24" spans="1:24" s="23" customFormat="1" ht="60" x14ac:dyDescent="0.2">
      <c r="A24" s="2">
        <f t="shared" si="0"/>
        <v>16</v>
      </c>
      <c r="B24" s="15" t="s">
        <v>318</v>
      </c>
      <c r="C24" s="15" t="s">
        <v>125</v>
      </c>
      <c r="D24" s="3" t="s">
        <v>77</v>
      </c>
      <c r="E24" s="4" t="s">
        <v>98</v>
      </c>
      <c r="F24" s="4" t="s">
        <v>99</v>
      </c>
      <c r="G24" s="5">
        <v>45291</v>
      </c>
      <c r="H24" s="2" t="s">
        <v>21</v>
      </c>
      <c r="I24" s="4" t="s">
        <v>100</v>
      </c>
      <c r="J24" s="4" t="s">
        <v>101</v>
      </c>
      <c r="K24" s="4" t="s">
        <v>102</v>
      </c>
      <c r="L24" s="8" t="s">
        <v>19</v>
      </c>
      <c r="M24" s="9"/>
      <c r="N24" s="10">
        <v>1</v>
      </c>
      <c r="O24" s="13" t="s">
        <v>149</v>
      </c>
      <c r="P24" s="19">
        <f>0.4*100%</f>
        <v>0.4</v>
      </c>
      <c r="Q24" s="12">
        <f>0.6*100%</f>
        <v>0.6</v>
      </c>
      <c r="R24" s="12">
        <v>1</v>
      </c>
      <c r="S24" s="1"/>
      <c r="T24" s="1"/>
      <c r="U24" s="1"/>
      <c r="V24" s="1"/>
      <c r="W24" s="1"/>
      <c r="X24" s="1"/>
    </row>
    <row r="25" spans="1:24" s="20" customFormat="1" ht="72" x14ac:dyDescent="0.2">
      <c r="A25" s="2">
        <f t="shared" si="0"/>
        <v>17</v>
      </c>
      <c r="B25" s="15" t="s">
        <v>318</v>
      </c>
      <c r="C25" s="7" t="s">
        <v>260</v>
      </c>
      <c r="D25" s="3" t="s">
        <v>103</v>
      </c>
      <c r="E25" s="4" t="s">
        <v>104</v>
      </c>
      <c r="F25" s="48" t="s">
        <v>310</v>
      </c>
      <c r="G25" s="5">
        <v>45291</v>
      </c>
      <c r="H25" s="2" t="s">
        <v>18</v>
      </c>
      <c r="I25" s="4" t="s">
        <v>105</v>
      </c>
      <c r="J25" s="4" t="s">
        <v>106</v>
      </c>
      <c r="K25" s="4" t="s">
        <v>107</v>
      </c>
      <c r="L25" s="8" t="s">
        <v>19</v>
      </c>
      <c r="M25" s="9">
        <v>1</v>
      </c>
      <c r="N25" s="10">
        <v>1</v>
      </c>
      <c r="O25" s="11">
        <v>1</v>
      </c>
      <c r="P25" s="11">
        <v>1</v>
      </c>
      <c r="Q25" s="11">
        <v>1</v>
      </c>
      <c r="R25" s="11">
        <v>1</v>
      </c>
      <c r="S25" s="1"/>
      <c r="T25" s="1"/>
      <c r="U25" s="1"/>
      <c r="V25" s="1"/>
      <c r="W25" s="1"/>
      <c r="X25" s="1"/>
    </row>
    <row r="26" spans="1:24" s="20" customFormat="1" ht="72" customHeight="1" x14ac:dyDescent="0.2">
      <c r="A26" s="2">
        <f t="shared" si="0"/>
        <v>18</v>
      </c>
      <c r="B26" s="15" t="s">
        <v>318</v>
      </c>
      <c r="C26" s="7" t="s">
        <v>260</v>
      </c>
      <c r="D26" s="3" t="s">
        <v>103</v>
      </c>
      <c r="E26" s="4" t="s">
        <v>104</v>
      </c>
      <c r="F26" s="48" t="s">
        <v>310</v>
      </c>
      <c r="G26" s="5">
        <v>45291</v>
      </c>
      <c r="H26" s="2" t="s">
        <v>18</v>
      </c>
      <c r="I26" s="4" t="s">
        <v>108</v>
      </c>
      <c r="J26" s="4" t="s">
        <v>109</v>
      </c>
      <c r="K26" s="4" t="s">
        <v>110</v>
      </c>
      <c r="L26" s="8" t="s">
        <v>19</v>
      </c>
      <c r="M26" s="9">
        <v>1</v>
      </c>
      <c r="N26" s="10">
        <v>1</v>
      </c>
      <c r="O26" s="11">
        <v>1</v>
      </c>
      <c r="P26" s="11">
        <v>1</v>
      </c>
      <c r="Q26" s="11">
        <v>1</v>
      </c>
      <c r="R26" s="11">
        <v>1</v>
      </c>
      <c r="S26" s="1"/>
      <c r="T26" s="1"/>
    </row>
    <row r="27" spans="1:24" s="20" customFormat="1" ht="240" x14ac:dyDescent="0.2">
      <c r="A27" s="2">
        <f t="shared" si="0"/>
        <v>19</v>
      </c>
      <c r="B27" s="2" t="s">
        <v>317</v>
      </c>
      <c r="C27" s="7" t="s">
        <v>262</v>
      </c>
      <c r="D27" s="3" t="s">
        <v>103</v>
      </c>
      <c r="E27" s="4" t="s">
        <v>104</v>
      </c>
      <c r="F27" s="4" t="s">
        <v>111</v>
      </c>
      <c r="G27" s="5">
        <v>45107</v>
      </c>
      <c r="H27" s="2" t="s">
        <v>18</v>
      </c>
      <c r="I27" s="4" t="s">
        <v>112</v>
      </c>
      <c r="J27" s="4" t="s">
        <v>113</v>
      </c>
      <c r="K27" s="4" t="s">
        <v>114</v>
      </c>
      <c r="L27" s="8" t="s">
        <v>19</v>
      </c>
      <c r="M27" s="9">
        <v>1</v>
      </c>
      <c r="N27" s="10">
        <v>1</v>
      </c>
      <c r="O27" s="11">
        <v>0.67</v>
      </c>
      <c r="P27" s="11">
        <v>1</v>
      </c>
      <c r="Q27" s="13" t="s">
        <v>149</v>
      </c>
      <c r="R27" s="13" t="s">
        <v>149</v>
      </c>
      <c r="S27" s="1"/>
      <c r="T27" s="1"/>
    </row>
    <row r="28" spans="1:24" ht="84" x14ac:dyDescent="0.2">
      <c r="A28" s="2">
        <f t="shared" si="0"/>
        <v>20</v>
      </c>
      <c r="B28" s="15" t="s">
        <v>318</v>
      </c>
      <c r="C28" s="7" t="s">
        <v>312</v>
      </c>
      <c r="D28" s="3" t="s">
        <v>103</v>
      </c>
      <c r="E28" s="4" t="s">
        <v>115</v>
      </c>
      <c r="F28" s="4" t="s">
        <v>116</v>
      </c>
      <c r="G28" s="5">
        <v>45291</v>
      </c>
      <c r="H28" s="2" t="s">
        <v>21</v>
      </c>
      <c r="I28" s="4" t="s">
        <v>117</v>
      </c>
      <c r="J28" s="4" t="s">
        <v>118</v>
      </c>
      <c r="K28" s="4" t="s">
        <v>119</v>
      </c>
      <c r="L28" s="8" t="s">
        <v>120</v>
      </c>
      <c r="M28" s="9"/>
      <c r="N28" s="49">
        <v>12</v>
      </c>
      <c r="O28" s="15">
        <v>3</v>
      </c>
      <c r="P28" s="15">
        <v>6</v>
      </c>
      <c r="Q28" s="15">
        <v>9</v>
      </c>
      <c r="R28" s="15">
        <v>12</v>
      </c>
    </row>
    <row r="29" spans="1:24" ht="72" x14ac:dyDescent="0.2">
      <c r="A29" s="2">
        <f t="shared" si="0"/>
        <v>21</v>
      </c>
      <c r="B29" s="15" t="s">
        <v>317</v>
      </c>
      <c r="C29" s="7" t="s">
        <v>313</v>
      </c>
      <c r="D29" s="3" t="s">
        <v>103</v>
      </c>
      <c r="E29" s="4" t="s">
        <v>115</v>
      </c>
      <c r="F29" s="4" t="s">
        <v>121</v>
      </c>
      <c r="G29" s="5">
        <v>45291</v>
      </c>
      <c r="H29" s="2" t="s">
        <v>21</v>
      </c>
      <c r="I29" s="4" t="s">
        <v>122</v>
      </c>
      <c r="J29" s="4" t="s">
        <v>123</v>
      </c>
      <c r="K29" s="4" t="s">
        <v>124</v>
      </c>
      <c r="L29" s="8" t="s">
        <v>19</v>
      </c>
      <c r="M29" s="9"/>
      <c r="N29" s="10">
        <v>1</v>
      </c>
      <c r="O29" s="11">
        <v>0.2</v>
      </c>
      <c r="P29" s="11">
        <v>0.4</v>
      </c>
      <c r="Q29" s="11">
        <v>0.7</v>
      </c>
      <c r="R29" s="11">
        <v>1</v>
      </c>
    </row>
    <row r="30" spans="1:24" s="20" customFormat="1" ht="132" x14ac:dyDescent="0.2">
      <c r="A30" s="2">
        <f t="shared" si="0"/>
        <v>22</v>
      </c>
      <c r="B30" s="15" t="s">
        <v>318</v>
      </c>
      <c r="C30" s="15" t="s">
        <v>125</v>
      </c>
      <c r="D30" s="3" t="s">
        <v>103</v>
      </c>
      <c r="E30" s="4" t="s">
        <v>126</v>
      </c>
      <c r="F30" s="4" t="s">
        <v>127</v>
      </c>
      <c r="G30" s="5">
        <v>45291</v>
      </c>
      <c r="H30" s="2" t="s">
        <v>21</v>
      </c>
      <c r="I30" s="4" t="s">
        <v>248</v>
      </c>
      <c r="J30" s="4" t="s">
        <v>128</v>
      </c>
      <c r="K30" s="4" t="s">
        <v>129</v>
      </c>
      <c r="L30" s="8" t="s">
        <v>19</v>
      </c>
      <c r="M30" s="9">
        <v>1</v>
      </c>
      <c r="N30" s="10">
        <v>1</v>
      </c>
      <c r="O30" s="11">
        <v>1</v>
      </c>
      <c r="P30" s="11">
        <v>1</v>
      </c>
      <c r="Q30" s="11">
        <v>1</v>
      </c>
      <c r="R30" s="11">
        <v>1</v>
      </c>
      <c r="S30" s="1"/>
      <c r="T30" s="1"/>
    </row>
    <row r="31" spans="1:24" s="20" customFormat="1" ht="108" x14ac:dyDescent="0.2">
      <c r="A31" s="2">
        <f t="shared" si="0"/>
        <v>23</v>
      </c>
      <c r="B31" s="15" t="s">
        <v>318</v>
      </c>
      <c r="C31" s="15" t="s">
        <v>125</v>
      </c>
      <c r="D31" s="3" t="s">
        <v>103</v>
      </c>
      <c r="E31" s="4" t="s">
        <v>130</v>
      </c>
      <c r="F31" s="4" t="s">
        <v>131</v>
      </c>
      <c r="G31" s="5">
        <v>45291</v>
      </c>
      <c r="H31" s="2" t="s">
        <v>21</v>
      </c>
      <c r="I31" s="4" t="s">
        <v>132</v>
      </c>
      <c r="J31" s="4" t="s">
        <v>133</v>
      </c>
      <c r="K31" s="4" t="s">
        <v>134</v>
      </c>
      <c r="L31" s="8" t="s">
        <v>19</v>
      </c>
      <c r="M31" s="9">
        <v>1</v>
      </c>
      <c r="N31" s="10">
        <v>0.96</v>
      </c>
      <c r="O31" s="13" t="s">
        <v>149</v>
      </c>
      <c r="P31" s="13" t="s">
        <v>149</v>
      </c>
      <c r="Q31" s="13" t="s">
        <v>149</v>
      </c>
      <c r="R31" s="11">
        <v>0.96</v>
      </c>
      <c r="S31" s="1"/>
      <c r="T31" s="1"/>
    </row>
    <row r="32" spans="1:24" s="20" customFormat="1" ht="120" x14ac:dyDescent="0.2">
      <c r="A32" s="2">
        <f t="shared" si="0"/>
        <v>24</v>
      </c>
      <c r="B32" s="15" t="s">
        <v>318</v>
      </c>
      <c r="C32" s="15" t="s">
        <v>125</v>
      </c>
      <c r="D32" s="3" t="s">
        <v>103</v>
      </c>
      <c r="E32" s="4" t="s">
        <v>126</v>
      </c>
      <c r="F32" s="4" t="s">
        <v>135</v>
      </c>
      <c r="G32" s="5">
        <v>45291</v>
      </c>
      <c r="H32" s="2" t="s">
        <v>18</v>
      </c>
      <c r="I32" s="4" t="s">
        <v>136</v>
      </c>
      <c r="J32" s="4" t="s">
        <v>137</v>
      </c>
      <c r="K32" s="4" t="s">
        <v>138</v>
      </c>
      <c r="L32" s="8" t="s">
        <v>19</v>
      </c>
      <c r="M32" s="9">
        <v>1</v>
      </c>
      <c r="N32" s="10">
        <v>1</v>
      </c>
      <c r="O32" s="11">
        <v>1</v>
      </c>
      <c r="P32" s="11">
        <v>1</v>
      </c>
      <c r="Q32" s="11">
        <v>1</v>
      </c>
      <c r="R32" s="11">
        <v>1</v>
      </c>
      <c r="S32" s="1"/>
      <c r="T32" s="1"/>
    </row>
    <row r="33" spans="1:77" s="20" customFormat="1" ht="96" x14ac:dyDescent="0.2">
      <c r="A33" s="2">
        <f t="shared" si="0"/>
        <v>25</v>
      </c>
      <c r="B33" s="15" t="s">
        <v>318</v>
      </c>
      <c r="C33" s="7" t="s">
        <v>261</v>
      </c>
      <c r="D33" s="3" t="s">
        <v>103</v>
      </c>
      <c r="E33" s="4" t="s">
        <v>126</v>
      </c>
      <c r="F33" s="4" t="s">
        <v>139</v>
      </c>
      <c r="G33" s="5">
        <v>45291</v>
      </c>
      <c r="H33" s="2" t="s">
        <v>18</v>
      </c>
      <c r="I33" s="4" t="s">
        <v>140</v>
      </c>
      <c r="J33" s="4" t="s">
        <v>141</v>
      </c>
      <c r="K33" s="4" t="s">
        <v>142</v>
      </c>
      <c r="L33" s="8" t="s">
        <v>19</v>
      </c>
      <c r="M33" s="9">
        <v>1</v>
      </c>
      <c r="N33" s="10">
        <v>1</v>
      </c>
      <c r="O33" s="11">
        <v>1</v>
      </c>
      <c r="P33" s="11">
        <v>1</v>
      </c>
      <c r="Q33" s="11">
        <v>1</v>
      </c>
      <c r="R33" s="11">
        <v>1</v>
      </c>
      <c r="S33" s="1"/>
      <c r="T33" s="1"/>
    </row>
    <row r="34" spans="1:77" s="20" customFormat="1" ht="108" x14ac:dyDescent="0.25">
      <c r="A34" s="2">
        <f t="shared" si="0"/>
        <v>26</v>
      </c>
      <c r="B34" s="2" t="s">
        <v>317</v>
      </c>
      <c r="C34" s="7" t="s">
        <v>263</v>
      </c>
      <c r="D34" s="3" t="s">
        <v>103</v>
      </c>
      <c r="E34" s="4" t="s">
        <v>143</v>
      </c>
      <c r="F34" s="4" t="s">
        <v>144</v>
      </c>
      <c r="G34" s="5">
        <v>45291</v>
      </c>
      <c r="H34" s="2" t="s">
        <v>22</v>
      </c>
      <c r="I34" s="4" t="s">
        <v>145</v>
      </c>
      <c r="J34" s="4" t="s">
        <v>146</v>
      </c>
      <c r="K34" s="4" t="s">
        <v>147</v>
      </c>
      <c r="L34" s="8" t="s">
        <v>148</v>
      </c>
      <c r="M34" s="53">
        <v>3</v>
      </c>
      <c r="N34" s="50">
        <v>3</v>
      </c>
      <c r="O34" s="13" t="s">
        <v>149</v>
      </c>
      <c r="P34" s="13" t="s">
        <v>149</v>
      </c>
      <c r="Q34" s="11" t="s">
        <v>149</v>
      </c>
      <c r="R34" s="51">
        <v>3</v>
      </c>
    </row>
    <row r="35" spans="1:77" s="20" customFormat="1" ht="108" x14ac:dyDescent="0.25">
      <c r="A35" s="2">
        <f t="shared" si="0"/>
        <v>27</v>
      </c>
      <c r="B35" s="15" t="s">
        <v>318</v>
      </c>
      <c r="C35" s="7" t="s">
        <v>261</v>
      </c>
      <c r="D35" s="3" t="s">
        <v>150</v>
      </c>
      <c r="E35" s="4" t="s">
        <v>151</v>
      </c>
      <c r="F35" s="4" t="s">
        <v>152</v>
      </c>
      <c r="G35" s="5">
        <v>45291</v>
      </c>
      <c r="H35" s="2" t="s">
        <v>22</v>
      </c>
      <c r="I35" s="4" t="s">
        <v>153</v>
      </c>
      <c r="J35" s="4" t="s">
        <v>154</v>
      </c>
      <c r="K35" s="4" t="s">
        <v>155</v>
      </c>
      <c r="L35" s="8" t="s">
        <v>19</v>
      </c>
      <c r="M35" s="9">
        <v>1</v>
      </c>
      <c r="N35" s="10">
        <v>1</v>
      </c>
      <c r="O35" s="11">
        <v>1</v>
      </c>
      <c r="P35" s="11">
        <v>1</v>
      </c>
      <c r="Q35" s="11">
        <v>1</v>
      </c>
      <c r="R35" s="11">
        <v>1</v>
      </c>
    </row>
    <row r="36" spans="1:77" s="20" customFormat="1" ht="180" x14ac:dyDescent="0.25">
      <c r="A36" s="2">
        <f t="shared" si="0"/>
        <v>28</v>
      </c>
      <c r="B36" s="15" t="s">
        <v>318</v>
      </c>
      <c r="C36" s="7" t="s">
        <v>261</v>
      </c>
      <c r="D36" s="3" t="s">
        <v>150</v>
      </c>
      <c r="E36" s="4" t="s">
        <v>156</v>
      </c>
      <c r="F36" s="48" t="s">
        <v>157</v>
      </c>
      <c r="G36" s="5">
        <v>45291</v>
      </c>
      <c r="H36" s="2" t="s">
        <v>18</v>
      </c>
      <c r="I36" s="4" t="s">
        <v>158</v>
      </c>
      <c r="J36" s="4" t="s">
        <v>159</v>
      </c>
      <c r="K36" s="4" t="s">
        <v>160</v>
      </c>
      <c r="L36" s="8" t="s">
        <v>19</v>
      </c>
      <c r="M36" s="9">
        <v>1</v>
      </c>
      <c r="N36" s="10">
        <v>0.85</v>
      </c>
      <c r="O36" s="11">
        <v>0.85</v>
      </c>
      <c r="P36" s="11">
        <v>0.85</v>
      </c>
      <c r="Q36" s="11">
        <v>0.85</v>
      </c>
      <c r="R36" s="11">
        <v>0.85</v>
      </c>
    </row>
    <row r="37" spans="1:77" s="20" customFormat="1" ht="156" x14ac:dyDescent="0.25">
      <c r="A37" s="2">
        <f t="shared" si="0"/>
        <v>29</v>
      </c>
      <c r="B37" s="15" t="s">
        <v>318</v>
      </c>
      <c r="C37" s="7" t="s">
        <v>261</v>
      </c>
      <c r="D37" s="3" t="s">
        <v>150</v>
      </c>
      <c r="E37" s="4" t="s">
        <v>161</v>
      </c>
      <c r="F37" s="48" t="s">
        <v>157</v>
      </c>
      <c r="G37" s="5">
        <v>45291</v>
      </c>
      <c r="H37" s="2" t="s">
        <v>18</v>
      </c>
      <c r="I37" s="4" t="s">
        <v>162</v>
      </c>
      <c r="J37" s="4" t="s">
        <v>163</v>
      </c>
      <c r="K37" s="4" t="s">
        <v>164</v>
      </c>
      <c r="L37" s="8" t="s">
        <v>19</v>
      </c>
      <c r="M37" s="9">
        <v>1</v>
      </c>
      <c r="N37" s="10">
        <v>0.9</v>
      </c>
      <c r="O37" s="11">
        <v>0.9</v>
      </c>
      <c r="P37" s="11">
        <v>0.9</v>
      </c>
      <c r="Q37" s="11">
        <v>0.9</v>
      </c>
      <c r="R37" s="11">
        <v>0.9</v>
      </c>
    </row>
    <row r="38" spans="1:77" s="20" customFormat="1" ht="120" x14ac:dyDescent="0.25">
      <c r="A38" s="2">
        <f t="shared" si="0"/>
        <v>30</v>
      </c>
      <c r="B38" s="15" t="s">
        <v>318</v>
      </c>
      <c r="C38" s="7" t="s">
        <v>261</v>
      </c>
      <c r="D38" s="3" t="s">
        <v>150</v>
      </c>
      <c r="E38" s="4" t="s">
        <v>165</v>
      </c>
      <c r="F38" s="4" t="s">
        <v>166</v>
      </c>
      <c r="G38" s="5">
        <v>45291</v>
      </c>
      <c r="H38" s="24" t="s">
        <v>22</v>
      </c>
      <c r="I38" s="4" t="s">
        <v>167</v>
      </c>
      <c r="J38" s="4" t="s">
        <v>168</v>
      </c>
      <c r="K38" s="4" t="s">
        <v>169</v>
      </c>
      <c r="L38" s="8" t="s">
        <v>19</v>
      </c>
      <c r="M38" s="9">
        <v>1</v>
      </c>
      <c r="N38" s="10">
        <v>0.9</v>
      </c>
      <c r="O38" s="21">
        <v>0.15</v>
      </c>
      <c r="P38" s="21">
        <v>0.45</v>
      </c>
      <c r="Q38" s="21">
        <v>0.75</v>
      </c>
      <c r="R38" s="11">
        <v>0.9</v>
      </c>
    </row>
    <row r="39" spans="1:77" s="20" customFormat="1" ht="120" x14ac:dyDescent="0.25">
      <c r="A39" s="2">
        <f t="shared" si="0"/>
        <v>31</v>
      </c>
      <c r="B39" s="15" t="s">
        <v>318</v>
      </c>
      <c r="C39" s="7" t="s">
        <v>261</v>
      </c>
      <c r="D39" s="3" t="s">
        <v>150</v>
      </c>
      <c r="E39" s="4" t="s">
        <v>165</v>
      </c>
      <c r="F39" s="4" t="s">
        <v>170</v>
      </c>
      <c r="G39" s="5">
        <v>45291</v>
      </c>
      <c r="H39" s="2" t="s">
        <v>22</v>
      </c>
      <c r="I39" s="4" t="s">
        <v>171</v>
      </c>
      <c r="J39" s="4" t="s">
        <v>172</v>
      </c>
      <c r="K39" s="4" t="s">
        <v>173</v>
      </c>
      <c r="L39" s="8" t="s">
        <v>19</v>
      </c>
      <c r="M39" s="9">
        <v>1</v>
      </c>
      <c r="N39" s="10">
        <v>1</v>
      </c>
      <c r="O39" s="11">
        <v>0.15</v>
      </c>
      <c r="P39" s="11">
        <v>0.5</v>
      </c>
      <c r="Q39" s="11">
        <v>0.85</v>
      </c>
      <c r="R39" s="11">
        <v>1</v>
      </c>
    </row>
    <row r="40" spans="1:77" s="20" customFormat="1" ht="48" x14ac:dyDescent="0.25">
      <c r="A40" s="2">
        <f t="shared" si="0"/>
        <v>32</v>
      </c>
      <c r="B40" s="15" t="s">
        <v>318</v>
      </c>
      <c r="C40" s="7" t="s">
        <v>261</v>
      </c>
      <c r="D40" s="3" t="s">
        <v>150</v>
      </c>
      <c r="E40" s="4" t="s">
        <v>174</v>
      </c>
      <c r="F40" s="4" t="s">
        <v>175</v>
      </c>
      <c r="G40" s="5">
        <v>45291</v>
      </c>
      <c r="H40" s="2" t="s">
        <v>22</v>
      </c>
      <c r="I40" s="4" t="s">
        <v>176</v>
      </c>
      <c r="J40" s="4" t="s">
        <v>177</v>
      </c>
      <c r="K40" s="4" t="s">
        <v>178</v>
      </c>
      <c r="L40" s="8" t="s">
        <v>19</v>
      </c>
      <c r="M40" s="9">
        <v>1</v>
      </c>
      <c r="N40" s="10">
        <v>1</v>
      </c>
      <c r="O40" s="11">
        <v>0.25</v>
      </c>
      <c r="P40" s="11">
        <v>0.5</v>
      </c>
      <c r="Q40" s="11">
        <v>0.75</v>
      </c>
      <c r="R40" s="11">
        <v>1</v>
      </c>
    </row>
    <row r="41" spans="1:77" s="47" customFormat="1" ht="131.25" customHeight="1" x14ac:dyDescent="0.25">
      <c r="A41" s="2">
        <f t="shared" si="0"/>
        <v>33</v>
      </c>
      <c r="B41" s="2" t="s">
        <v>189</v>
      </c>
      <c r="C41" s="2" t="s">
        <v>190</v>
      </c>
      <c r="D41" s="39" t="s">
        <v>179</v>
      </c>
      <c r="E41" s="40" t="s">
        <v>180</v>
      </c>
      <c r="F41" s="4" t="s">
        <v>181</v>
      </c>
      <c r="G41" s="41">
        <v>45291</v>
      </c>
      <c r="H41" s="2" t="s">
        <v>21</v>
      </c>
      <c r="I41" s="42" t="s">
        <v>182</v>
      </c>
      <c r="J41" s="43" t="s">
        <v>183</v>
      </c>
      <c r="K41" s="43" t="s">
        <v>184</v>
      </c>
      <c r="L41" s="44" t="s">
        <v>19</v>
      </c>
      <c r="M41" s="9">
        <v>1</v>
      </c>
      <c r="N41" s="45">
        <v>1</v>
      </c>
      <c r="O41" s="46">
        <v>1</v>
      </c>
      <c r="P41" s="46">
        <v>1</v>
      </c>
      <c r="Q41" s="46">
        <v>1</v>
      </c>
      <c r="R41" s="46">
        <v>1</v>
      </c>
    </row>
    <row r="42" spans="1:77" s="47" customFormat="1" ht="150" customHeight="1" x14ac:dyDescent="0.25">
      <c r="A42" s="2">
        <f t="shared" si="0"/>
        <v>34</v>
      </c>
      <c r="B42" s="2" t="s">
        <v>189</v>
      </c>
      <c r="C42" s="2" t="s">
        <v>190</v>
      </c>
      <c r="D42" s="39" t="s">
        <v>179</v>
      </c>
      <c r="E42" s="40" t="s">
        <v>180</v>
      </c>
      <c r="F42" s="4" t="s">
        <v>185</v>
      </c>
      <c r="G42" s="41">
        <v>45291</v>
      </c>
      <c r="H42" s="2" t="s">
        <v>21</v>
      </c>
      <c r="I42" s="42" t="s">
        <v>186</v>
      </c>
      <c r="J42" s="40" t="s">
        <v>187</v>
      </c>
      <c r="K42" s="43" t="s">
        <v>188</v>
      </c>
      <c r="L42" s="44" t="s">
        <v>19</v>
      </c>
      <c r="M42" s="9">
        <v>1</v>
      </c>
      <c r="N42" s="45">
        <v>1</v>
      </c>
      <c r="O42" s="46">
        <v>1</v>
      </c>
      <c r="P42" s="46">
        <v>1</v>
      </c>
      <c r="Q42" s="46">
        <v>1</v>
      </c>
      <c r="R42" s="46">
        <v>1</v>
      </c>
    </row>
    <row r="43" spans="1:77" s="20" customFormat="1" ht="96" x14ac:dyDescent="0.25">
      <c r="A43" s="2">
        <f t="shared" si="0"/>
        <v>35</v>
      </c>
      <c r="B43" s="2" t="s">
        <v>189</v>
      </c>
      <c r="C43" s="2" t="s">
        <v>190</v>
      </c>
      <c r="D43" s="3" t="s">
        <v>191</v>
      </c>
      <c r="E43" s="4" t="s">
        <v>192</v>
      </c>
      <c r="F43" s="4" t="s">
        <v>193</v>
      </c>
      <c r="G43" s="26">
        <v>45291</v>
      </c>
      <c r="H43" s="25" t="s">
        <v>18</v>
      </c>
      <c r="I43" s="4" t="s">
        <v>249</v>
      </c>
      <c r="J43" s="16" t="s">
        <v>194</v>
      </c>
      <c r="K43" s="16" t="s">
        <v>195</v>
      </c>
      <c r="L43" s="8" t="s">
        <v>19</v>
      </c>
      <c r="M43" s="9">
        <v>1</v>
      </c>
      <c r="N43" s="10">
        <v>1</v>
      </c>
      <c r="O43" s="13" t="s">
        <v>149</v>
      </c>
      <c r="P43" s="27">
        <v>0.5</v>
      </c>
      <c r="Q43" s="13" t="s">
        <v>149</v>
      </c>
      <c r="R43" s="28">
        <v>0.5</v>
      </c>
    </row>
    <row r="44" spans="1:77" s="20" customFormat="1" ht="48" x14ac:dyDescent="0.25">
      <c r="A44" s="2">
        <f t="shared" si="0"/>
        <v>36</v>
      </c>
      <c r="B44" s="2" t="s">
        <v>189</v>
      </c>
      <c r="C44" s="2" t="s">
        <v>196</v>
      </c>
      <c r="D44" s="3" t="s">
        <v>191</v>
      </c>
      <c r="E44" s="4" t="s">
        <v>197</v>
      </c>
      <c r="F44" s="4" t="s">
        <v>198</v>
      </c>
      <c r="G44" s="26">
        <v>45291</v>
      </c>
      <c r="H44" s="25" t="s">
        <v>18</v>
      </c>
      <c r="I44" s="4" t="s">
        <v>251</v>
      </c>
      <c r="J44" s="16" t="s">
        <v>199</v>
      </c>
      <c r="K44" s="16" t="s">
        <v>200</v>
      </c>
      <c r="L44" s="8" t="s">
        <v>19</v>
      </c>
      <c r="M44" s="9">
        <v>0.9</v>
      </c>
      <c r="N44" s="10">
        <v>1</v>
      </c>
      <c r="O44" s="13" t="s">
        <v>149</v>
      </c>
      <c r="P44" s="13" t="s">
        <v>149</v>
      </c>
      <c r="Q44" s="27">
        <v>0.75</v>
      </c>
      <c r="R44" s="28">
        <v>1</v>
      </c>
    </row>
    <row r="45" spans="1:77" s="20" customFormat="1" ht="108" x14ac:dyDescent="0.25">
      <c r="A45" s="2">
        <f t="shared" si="0"/>
        <v>37</v>
      </c>
      <c r="B45" s="2" t="s">
        <v>189</v>
      </c>
      <c r="C45" s="2" t="s">
        <v>196</v>
      </c>
      <c r="D45" s="3" t="s">
        <v>191</v>
      </c>
      <c r="E45" s="4" t="s">
        <v>201</v>
      </c>
      <c r="F45" s="4" t="s">
        <v>202</v>
      </c>
      <c r="G45" s="26">
        <v>45291</v>
      </c>
      <c r="H45" s="25" t="s">
        <v>18</v>
      </c>
      <c r="I45" s="4" t="s">
        <v>250</v>
      </c>
      <c r="J45" s="16" t="s">
        <v>203</v>
      </c>
      <c r="K45" s="16" t="s">
        <v>204</v>
      </c>
      <c r="L45" s="8" t="s">
        <v>19</v>
      </c>
      <c r="M45" s="9">
        <v>0.9</v>
      </c>
      <c r="N45" s="10">
        <v>0.9</v>
      </c>
      <c r="O45" s="13" t="s">
        <v>149</v>
      </c>
      <c r="P45" s="13" t="s">
        <v>149</v>
      </c>
      <c r="Q45" s="27">
        <v>0.9</v>
      </c>
      <c r="R45" s="28">
        <v>0.9</v>
      </c>
    </row>
    <row r="46" spans="1:77" s="20" customFormat="1" ht="72" x14ac:dyDescent="0.25">
      <c r="A46" s="2">
        <f t="shared" si="0"/>
        <v>38</v>
      </c>
      <c r="B46" s="2" t="s">
        <v>189</v>
      </c>
      <c r="C46" s="2" t="s">
        <v>196</v>
      </c>
      <c r="D46" s="3" t="s">
        <v>191</v>
      </c>
      <c r="E46" s="4" t="s">
        <v>205</v>
      </c>
      <c r="F46" s="4" t="s">
        <v>206</v>
      </c>
      <c r="G46" s="26">
        <v>45291</v>
      </c>
      <c r="H46" s="25" t="s">
        <v>18</v>
      </c>
      <c r="I46" s="4" t="s">
        <v>252</v>
      </c>
      <c r="J46" s="16" t="s">
        <v>207</v>
      </c>
      <c r="K46" s="16" t="s">
        <v>208</v>
      </c>
      <c r="L46" s="8" t="s">
        <v>19</v>
      </c>
      <c r="M46" s="52">
        <v>7</v>
      </c>
      <c r="N46" s="10">
        <v>1</v>
      </c>
      <c r="O46" s="13" t="s">
        <v>149</v>
      </c>
      <c r="P46" s="13" t="s">
        <v>149</v>
      </c>
      <c r="Q46" s="27">
        <v>1</v>
      </c>
      <c r="R46" s="28">
        <v>1</v>
      </c>
    </row>
    <row r="47" spans="1:77" s="20" customFormat="1" ht="72" x14ac:dyDescent="0.25">
      <c r="A47" s="2">
        <f t="shared" si="0"/>
        <v>39</v>
      </c>
      <c r="B47" s="2" t="s">
        <v>189</v>
      </c>
      <c r="C47" s="2" t="s">
        <v>196</v>
      </c>
      <c r="D47" s="3" t="s">
        <v>191</v>
      </c>
      <c r="E47" s="4" t="s">
        <v>209</v>
      </c>
      <c r="F47" s="4" t="s">
        <v>210</v>
      </c>
      <c r="G47" s="26">
        <v>45291</v>
      </c>
      <c r="H47" s="25" t="s">
        <v>18</v>
      </c>
      <c r="I47" s="4" t="s">
        <v>253</v>
      </c>
      <c r="J47" s="16" t="s">
        <v>211</v>
      </c>
      <c r="K47" s="16" t="s">
        <v>212</v>
      </c>
      <c r="L47" s="8" t="s">
        <v>19</v>
      </c>
      <c r="M47" s="52">
        <v>7</v>
      </c>
      <c r="N47" s="10">
        <v>1</v>
      </c>
      <c r="O47" s="13" t="s">
        <v>149</v>
      </c>
      <c r="P47" s="13" t="s">
        <v>149</v>
      </c>
      <c r="Q47" s="27">
        <v>1</v>
      </c>
      <c r="R47" s="28">
        <v>1</v>
      </c>
    </row>
    <row r="48" spans="1:77" ht="168" x14ac:dyDescent="0.2">
      <c r="A48" s="2">
        <f t="shared" si="0"/>
        <v>40</v>
      </c>
      <c r="B48" s="2" t="s">
        <v>189</v>
      </c>
      <c r="C48" s="15" t="s">
        <v>265</v>
      </c>
      <c r="D48" s="3" t="s">
        <v>213</v>
      </c>
      <c r="E48" s="4" t="s">
        <v>209</v>
      </c>
      <c r="F48" s="4" t="s">
        <v>214</v>
      </c>
      <c r="G48" s="17">
        <v>45291</v>
      </c>
      <c r="H48" s="15" t="s">
        <v>18</v>
      </c>
      <c r="I48" s="16" t="s">
        <v>215</v>
      </c>
      <c r="J48" s="16" t="s">
        <v>216</v>
      </c>
      <c r="K48" s="16" t="s">
        <v>217</v>
      </c>
      <c r="L48" s="8" t="s">
        <v>19</v>
      </c>
      <c r="M48" s="9">
        <v>1</v>
      </c>
      <c r="N48" s="10">
        <v>1</v>
      </c>
      <c r="O48" s="13" t="s">
        <v>149</v>
      </c>
      <c r="P48" s="11">
        <v>1</v>
      </c>
      <c r="Q48" s="13" t="s">
        <v>149</v>
      </c>
      <c r="R48" s="13" t="s">
        <v>149</v>
      </c>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row>
    <row r="49" spans="1:77" ht="192" x14ac:dyDescent="0.2">
      <c r="A49" s="2">
        <f t="shared" si="0"/>
        <v>41</v>
      </c>
      <c r="B49" s="2" t="s">
        <v>189</v>
      </c>
      <c r="C49" s="15" t="s">
        <v>265</v>
      </c>
      <c r="D49" s="3" t="s">
        <v>213</v>
      </c>
      <c r="E49" s="4" t="s">
        <v>209</v>
      </c>
      <c r="F49" s="4" t="s">
        <v>218</v>
      </c>
      <c r="G49" s="17">
        <v>45291</v>
      </c>
      <c r="H49" s="15" t="s">
        <v>18</v>
      </c>
      <c r="I49" s="16" t="s">
        <v>219</v>
      </c>
      <c r="J49" s="16" t="s">
        <v>220</v>
      </c>
      <c r="K49" s="16" t="s">
        <v>221</v>
      </c>
      <c r="L49" s="8" t="s">
        <v>19</v>
      </c>
      <c r="M49" s="9">
        <v>1</v>
      </c>
      <c r="N49" s="10">
        <v>1</v>
      </c>
      <c r="O49" s="11">
        <v>0.25</v>
      </c>
      <c r="P49" s="11">
        <v>0.5</v>
      </c>
      <c r="Q49" s="13" t="s">
        <v>149</v>
      </c>
      <c r="R49" s="11">
        <v>1</v>
      </c>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row>
    <row r="50" spans="1:77" ht="108" x14ac:dyDescent="0.2">
      <c r="A50" s="2">
        <f t="shared" si="0"/>
        <v>42</v>
      </c>
      <c r="B50" s="2" t="s">
        <v>189</v>
      </c>
      <c r="C50" s="15" t="s">
        <v>265</v>
      </c>
      <c r="D50" s="3" t="s">
        <v>213</v>
      </c>
      <c r="E50" s="4" t="s">
        <v>209</v>
      </c>
      <c r="F50" s="4" t="s">
        <v>222</v>
      </c>
      <c r="G50" s="17">
        <v>45291</v>
      </c>
      <c r="H50" s="15" t="s">
        <v>18</v>
      </c>
      <c r="I50" s="16" t="s">
        <v>223</v>
      </c>
      <c r="J50" s="16" t="s">
        <v>224</v>
      </c>
      <c r="K50" s="4" t="s">
        <v>225</v>
      </c>
      <c r="L50" s="8" t="s">
        <v>19</v>
      </c>
      <c r="M50" s="9">
        <v>1</v>
      </c>
      <c r="N50" s="10">
        <v>1</v>
      </c>
      <c r="O50" s="11" t="s">
        <v>149</v>
      </c>
      <c r="P50" s="11" t="s">
        <v>149</v>
      </c>
      <c r="Q50" s="11">
        <v>1</v>
      </c>
      <c r="R50" s="13" t="s">
        <v>149</v>
      </c>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row>
    <row r="51" spans="1:77" ht="72" x14ac:dyDescent="0.2">
      <c r="A51" s="2">
        <f t="shared" si="0"/>
        <v>43</v>
      </c>
      <c r="B51" s="2" t="s">
        <v>189</v>
      </c>
      <c r="C51" s="15" t="s">
        <v>265</v>
      </c>
      <c r="D51" s="3" t="s">
        <v>213</v>
      </c>
      <c r="E51" s="4" t="s">
        <v>209</v>
      </c>
      <c r="F51" s="4" t="s">
        <v>226</v>
      </c>
      <c r="G51" s="17">
        <v>45291</v>
      </c>
      <c r="H51" s="15" t="s">
        <v>22</v>
      </c>
      <c r="I51" s="16" t="s">
        <v>227</v>
      </c>
      <c r="J51" s="16" t="s">
        <v>228</v>
      </c>
      <c r="K51" s="16" t="s">
        <v>229</v>
      </c>
      <c r="L51" s="8" t="s">
        <v>19</v>
      </c>
      <c r="M51" s="9">
        <v>1</v>
      </c>
      <c r="N51" s="10">
        <v>1</v>
      </c>
      <c r="O51" s="11">
        <v>1</v>
      </c>
      <c r="P51" s="11">
        <v>1</v>
      </c>
      <c r="Q51" s="11">
        <v>1</v>
      </c>
      <c r="R51" s="11">
        <v>1</v>
      </c>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row>
    <row r="52" spans="1:77" ht="108" x14ac:dyDescent="0.2">
      <c r="A52" s="2">
        <f t="shared" si="0"/>
        <v>44</v>
      </c>
      <c r="B52" s="2" t="s">
        <v>189</v>
      </c>
      <c r="C52" s="2" t="s">
        <v>190</v>
      </c>
      <c r="D52" s="3" t="s">
        <v>230</v>
      </c>
      <c r="E52" s="4" t="s">
        <v>231</v>
      </c>
      <c r="F52" s="4" t="s">
        <v>232</v>
      </c>
      <c r="G52" s="17">
        <v>45291</v>
      </c>
      <c r="H52" s="15" t="s">
        <v>22</v>
      </c>
      <c r="I52" s="16" t="s">
        <v>254</v>
      </c>
      <c r="J52" s="16" t="s">
        <v>233</v>
      </c>
      <c r="K52" s="16" t="s">
        <v>234</v>
      </c>
      <c r="L52" s="8" t="s">
        <v>19</v>
      </c>
      <c r="M52" s="9">
        <v>1</v>
      </c>
      <c r="N52" s="10">
        <v>1</v>
      </c>
      <c r="O52" s="11">
        <v>1</v>
      </c>
      <c r="P52" s="11">
        <v>1</v>
      </c>
      <c r="Q52" s="11" t="s">
        <v>149</v>
      </c>
      <c r="R52" s="13" t="s">
        <v>149</v>
      </c>
    </row>
    <row r="53" spans="1:77" ht="108" x14ac:dyDescent="0.2">
      <c r="A53" s="2">
        <f t="shared" si="0"/>
        <v>45</v>
      </c>
      <c r="B53" s="2" t="s">
        <v>189</v>
      </c>
      <c r="C53" s="2" t="s">
        <v>190</v>
      </c>
      <c r="D53" s="3" t="s">
        <v>230</v>
      </c>
      <c r="E53" s="4" t="s">
        <v>231</v>
      </c>
      <c r="F53" s="4" t="s">
        <v>235</v>
      </c>
      <c r="G53" s="17">
        <v>45291</v>
      </c>
      <c r="H53" s="15" t="s">
        <v>18</v>
      </c>
      <c r="I53" s="16" t="s">
        <v>255</v>
      </c>
      <c r="J53" s="16" t="s">
        <v>236</v>
      </c>
      <c r="K53" s="16" t="s">
        <v>237</v>
      </c>
      <c r="L53" s="8" t="s">
        <v>19</v>
      </c>
      <c r="M53" s="9">
        <v>1</v>
      </c>
      <c r="N53" s="10">
        <v>1</v>
      </c>
      <c r="O53" s="11">
        <v>0.35</v>
      </c>
      <c r="P53" s="11">
        <v>0.47</v>
      </c>
      <c r="Q53" s="11">
        <v>0.71</v>
      </c>
      <c r="R53" s="11">
        <v>1</v>
      </c>
    </row>
    <row r="54" spans="1:77" ht="60" x14ac:dyDescent="0.2">
      <c r="A54" s="2">
        <f t="shared" si="0"/>
        <v>46</v>
      </c>
      <c r="B54" s="2" t="s">
        <v>189</v>
      </c>
      <c r="C54" s="2" t="s">
        <v>190</v>
      </c>
      <c r="D54" s="3" t="s">
        <v>230</v>
      </c>
      <c r="E54" s="4" t="s">
        <v>231</v>
      </c>
      <c r="F54" s="4" t="s">
        <v>238</v>
      </c>
      <c r="G54" s="17">
        <v>45291</v>
      </c>
      <c r="H54" s="15" t="s">
        <v>18</v>
      </c>
      <c r="I54" s="16" t="s">
        <v>256</v>
      </c>
      <c r="J54" s="16" t="s">
        <v>239</v>
      </c>
      <c r="K54" s="16" t="s">
        <v>240</v>
      </c>
      <c r="L54" s="8" t="s">
        <v>19</v>
      </c>
      <c r="M54" s="9">
        <v>1</v>
      </c>
      <c r="N54" s="10">
        <v>1</v>
      </c>
      <c r="O54" s="11">
        <v>7.0000000000000007E-2</v>
      </c>
      <c r="P54" s="11">
        <v>0.43</v>
      </c>
      <c r="Q54" s="11">
        <v>0.86</v>
      </c>
      <c r="R54" s="11">
        <v>1</v>
      </c>
    </row>
    <row r="55" spans="1:77" ht="96" x14ac:dyDescent="0.2">
      <c r="A55" s="2">
        <f t="shared" si="0"/>
        <v>47</v>
      </c>
      <c r="B55" s="2" t="s">
        <v>189</v>
      </c>
      <c r="C55" s="2" t="s">
        <v>190</v>
      </c>
      <c r="D55" s="3" t="s">
        <v>230</v>
      </c>
      <c r="E55" s="4" t="s">
        <v>231</v>
      </c>
      <c r="F55" s="4" t="s">
        <v>241</v>
      </c>
      <c r="G55" s="17">
        <v>45291</v>
      </c>
      <c r="H55" s="15" t="s">
        <v>18</v>
      </c>
      <c r="I55" s="16" t="s">
        <v>257</v>
      </c>
      <c r="J55" s="16" t="s">
        <v>242</v>
      </c>
      <c r="K55" s="16" t="s">
        <v>243</v>
      </c>
      <c r="L55" s="8" t="s">
        <v>19</v>
      </c>
      <c r="M55" s="9">
        <v>1</v>
      </c>
      <c r="N55" s="10">
        <v>1</v>
      </c>
      <c r="O55" s="11">
        <v>1</v>
      </c>
      <c r="P55" s="11">
        <v>1</v>
      </c>
      <c r="Q55" s="11">
        <v>1</v>
      </c>
      <c r="R55" s="13" t="s">
        <v>149</v>
      </c>
    </row>
    <row r="56" spans="1:77" ht="72" x14ac:dyDescent="0.2">
      <c r="A56" s="2">
        <f t="shared" si="0"/>
        <v>48</v>
      </c>
      <c r="B56" s="2" t="s">
        <v>189</v>
      </c>
      <c r="C56" s="2" t="s">
        <v>190</v>
      </c>
      <c r="D56" s="3" t="s">
        <v>230</v>
      </c>
      <c r="E56" s="4" t="s">
        <v>231</v>
      </c>
      <c r="F56" s="4" t="s">
        <v>244</v>
      </c>
      <c r="G56" s="17">
        <v>45291</v>
      </c>
      <c r="H56" s="15" t="s">
        <v>18</v>
      </c>
      <c r="I56" s="16" t="s">
        <v>258</v>
      </c>
      <c r="J56" s="16" t="s">
        <v>245</v>
      </c>
      <c r="K56" s="16" t="s">
        <v>246</v>
      </c>
      <c r="L56" s="8" t="s">
        <v>19</v>
      </c>
      <c r="M56" s="9">
        <v>1</v>
      </c>
      <c r="N56" s="10">
        <v>1</v>
      </c>
      <c r="O56" s="11">
        <v>1</v>
      </c>
      <c r="P56" s="11">
        <v>1</v>
      </c>
      <c r="Q56" s="11">
        <v>1</v>
      </c>
      <c r="R56" s="13" t="s">
        <v>149</v>
      </c>
    </row>
    <row r="57" spans="1:77" s="36" customFormat="1" ht="144" x14ac:dyDescent="0.2">
      <c r="A57" s="2">
        <f t="shared" si="0"/>
        <v>49</v>
      </c>
      <c r="B57" s="2" t="s">
        <v>189</v>
      </c>
      <c r="C57" s="2" t="s">
        <v>190</v>
      </c>
      <c r="D57" s="3" t="s">
        <v>266</v>
      </c>
      <c r="E57" s="4" t="s">
        <v>267</v>
      </c>
      <c r="F57" s="4" t="s">
        <v>268</v>
      </c>
      <c r="G57" s="29">
        <v>45291</v>
      </c>
      <c r="H57" s="30" t="s">
        <v>18</v>
      </c>
      <c r="I57" s="31" t="s">
        <v>269</v>
      </c>
      <c r="J57" s="31" t="s">
        <v>270</v>
      </c>
      <c r="K57" s="31" t="s">
        <v>271</v>
      </c>
      <c r="L57" s="32" t="s">
        <v>19</v>
      </c>
      <c r="M57" s="9">
        <v>1</v>
      </c>
      <c r="N57" s="33">
        <v>1</v>
      </c>
      <c r="O57" s="34" t="s">
        <v>149</v>
      </c>
      <c r="P57" s="35">
        <v>0.3</v>
      </c>
      <c r="Q57" s="35">
        <v>0.6</v>
      </c>
      <c r="R57" s="35">
        <v>1</v>
      </c>
      <c r="V57" s="37"/>
    </row>
    <row r="58" spans="1:77" s="36" customFormat="1" ht="144" x14ac:dyDescent="0.2">
      <c r="A58" s="2">
        <f t="shared" si="0"/>
        <v>50</v>
      </c>
      <c r="B58" s="2" t="s">
        <v>189</v>
      </c>
      <c r="C58" s="2" t="s">
        <v>196</v>
      </c>
      <c r="D58" s="3" t="s">
        <v>266</v>
      </c>
      <c r="E58" s="4" t="s">
        <v>267</v>
      </c>
      <c r="F58" s="4" t="s">
        <v>272</v>
      </c>
      <c r="G58" s="29">
        <v>45291</v>
      </c>
      <c r="H58" s="2" t="s">
        <v>21</v>
      </c>
      <c r="I58" s="31" t="s">
        <v>273</v>
      </c>
      <c r="J58" s="31" t="s">
        <v>274</v>
      </c>
      <c r="K58" s="31" t="s">
        <v>275</v>
      </c>
      <c r="L58" s="32" t="s">
        <v>19</v>
      </c>
      <c r="M58" s="9">
        <v>1</v>
      </c>
      <c r="N58" s="33">
        <v>1</v>
      </c>
      <c r="O58" s="34" t="s">
        <v>149</v>
      </c>
      <c r="P58" s="35">
        <v>0.2</v>
      </c>
      <c r="Q58" s="35">
        <v>0.4</v>
      </c>
      <c r="R58" s="35">
        <v>1</v>
      </c>
    </row>
    <row r="59" spans="1:77" s="36" customFormat="1" ht="84" x14ac:dyDescent="0.2">
      <c r="A59" s="2">
        <f t="shared" si="0"/>
        <v>51</v>
      </c>
      <c r="B59" s="2" t="s">
        <v>189</v>
      </c>
      <c r="C59" s="2" t="s">
        <v>196</v>
      </c>
      <c r="D59" s="3" t="s">
        <v>266</v>
      </c>
      <c r="E59" s="4" t="s">
        <v>267</v>
      </c>
      <c r="F59" s="4" t="s">
        <v>276</v>
      </c>
      <c r="G59" s="29">
        <v>45291</v>
      </c>
      <c r="H59" s="30" t="s">
        <v>22</v>
      </c>
      <c r="I59" s="31" t="s">
        <v>277</v>
      </c>
      <c r="J59" s="31" t="s">
        <v>278</v>
      </c>
      <c r="K59" s="31" t="s">
        <v>279</v>
      </c>
      <c r="L59" s="32" t="s">
        <v>19</v>
      </c>
      <c r="M59" s="9">
        <v>0.95</v>
      </c>
      <c r="N59" s="33">
        <v>0.95</v>
      </c>
      <c r="O59" s="35">
        <v>0.95</v>
      </c>
      <c r="P59" s="35">
        <v>0.95</v>
      </c>
      <c r="Q59" s="35">
        <v>0.95</v>
      </c>
      <c r="R59" s="35">
        <v>0.95</v>
      </c>
    </row>
    <row r="60" spans="1:77" ht="48" x14ac:dyDescent="0.2">
      <c r="A60" s="2">
        <f t="shared" si="0"/>
        <v>52</v>
      </c>
      <c r="B60" s="2" t="s">
        <v>189</v>
      </c>
      <c r="C60" s="15" t="s">
        <v>280</v>
      </c>
      <c r="D60" s="15" t="s">
        <v>281</v>
      </c>
      <c r="E60" s="18" t="s">
        <v>282</v>
      </c>
      <c r="F60" s="16" t="s">
        <v>283</v>
      </c>
      <c r="G60" s="17">
        <v>45290</v>
      </c>
      <c r="H60" s="38" t="s">
        <v>18</v>
      </c>
      <c r="I60" s="16" t="s">
        <v>284</v>
      </c>
      <c r="J60" s="42" t="s">
        <v>285</v>
      </c>
      <c r="K60" s="42" t="s">
        <v>286</v>
      </c>
      <c r="L60" s="32" t="s">
        <v>19</v>
      </c>
      <c r="M60" s="9">
        <v>1</v>
      </c>
      <c r="N60" s="33">
        <v>1</v>
      </c>
      <c r="O60" s="11">
        <v>0.2</v>
      </c>
      <c r="P60" s="11">
        <v>0.4</v>
      </c>
      <c r="Q60" s="11">
        <v>0.7</v>
      </c>
      <c r="R60" s="11">
        <v>1</v>
      </c>
    </row>
    <row r="61" spans="1:77" ht="48" x14ac:dyDescent="0.2">
      <c r="A61" s="2">
        <f t="shared" si="0"/>
        <v>53</v>
      </c>
      <c r="B61" s="2" t="s">
        <v>189</v>
      </c>
      <c r="C61" s="15" t="s">
        <v>280</v>
      </c>
      <c r="D61" s="15" t="s">
        <v>281</v>
      </c>
      <c r="E61" s="18" t="s">
        <v>282</v>
      </c>
      <c r="F61" s="16" t="s">
        <v>287</v>
      </c>
      <c r="G61" s="17">
        <v>45290</v>
      </c>
      <c r="H61" s="38" t="s">
        <v>18</v>
      </c>
      <c r="I61" s="16" t="s">
        <v>288</v>
      </c>
      <c r="J61" s="42" t="s">
        <v>289</v>
      </c>
      <c r="K61" s="42" t="s">
        <v>290</v>
      </c>
      <c r="L61" s="32" t="s">
        <v>19</v>
      </c>
      <c r="M61" s="9">
        <v>1</v>
      </c>
      <c r="N61" s="33">
        <v>1</v>
      </c>
      <c r="O61" s="11">
        <v>0.1</v>
      </c>
      <c r="P61" s="11">
        <v>0.3</v>
      </c>
      <c r="Q61" s="11">
        <v>0.6</v>
      </c>
      <c r="R61" s="11">
        <v>1</v>
      </c>
    </row>
    <row r="62" spans="1:77" ht="48" x14ac:dyDescent="0.2">
      <c r="A62" s="2">
        <f t="shared" si="0"/>
        <v>54</v>
      </c>
      <c r="B62" s="2" t="s">
        <v>189</v>
      </c>
      <c r="C62" s="15" t="s">
        <v>280</v>
      </c>
      <c r="D62" s="15" t="s">
        <v>281</v>
      </c>
      <c r="E62" s="18" t="s">
        <v>291</v>
      </c>
      <c r="F62" s="16" t="s">
        <v>292</v>
      </c>
      <c r="G62" s="17">
        <v>45290</v>
      </c>
      <c r="H62" s="38" t="s">
        <v>18</v>
      </c>
      <c r="I62" s="16" t="s">
        <v>293</v>
      </c>
      <c r="J62" s="42" t="s">
        <v>294</v>
      </c>
      <c r="K62" s="42" t="s">
        <v>295</v>
      </c>
      <c r="L62" s="32" t="s">
        <v>19</v>
      </c>
      <c r="M62" s="9">
        <v>1</v>
      </c>
      <c r="N62" s="33">
        <v>1</v>
      </c>
      <c r="O62" s="11">
        <v>0.25</v>
      </c>
      <c r="P62" s="11">
        <v>0.5</v>
      </c>
      <c r="Q62" s="11">
        <v>0.75</v>
      </c>
      <c r="R62" s="11">
        <v>1</v>
      </c>
    </row>
    <row r="63" spans="1:77" ht="120" x14ac:dyDescent="0.2">
      <c r="A63" s="2">
        <f t="shared" si="0"/>
        <v>55</v>
      </c>
      <c r="B63" s="2" t="s">
        <v>189</v>
      </c>
      <c r="C63" s="15" t="s">
        <v>280</v>
      </c>
      <c r="D63" s="15" t="s">
        <v>281</v>
      </c>
      <c r="E63" s="18" t="s">
        <v>296</v>
      </c>
      <c r="F63" s="16" t="s">
        <v>297</v>
      </c>
      <c r="G63" s="17">
        <v>45290</v>
      </c>
      <c r="H63" s="38" t="s">
        <v>18</v>
      </c>
      <c r="I63" s="16" t="s">
        <v>298</v>
      </c>
      <c r="J63" s="42" t="s">
        <v>299</v>
      </c>
      <c r="K63" s="42" t="s">
        <v>300</v>
      </c>
      <c r="L63" s="8" t="s">
        <v>19</v>
      </c>
      <c r="M63" s="9"/>
      <c r="N63" s="10">
        <v>1</v>
      </c>
      <c r="O63" s="13" t="s">
        <v>149</v>
      </c>
      <c r="P63" s="11">
        <v>0.5</v>
      </c>
      <c r="Q63" s="13" t="s">
        <v>149</v>
      </c>
      <c r="R63" s="11">
        <v>0.5</v>
      </c>
    </row>
    <row r="64" spans="1:77" ht="132" x14ac:dyDescent="0.2">
      <c r="A64" s="2">
        <f t="shared" si="0"/>
        <v>56</v>
      </c>
      <c r="B64" s="2" t="s">
        <v>189</v>
      </c>
      <c r="C64" s="15" t="s">
        <v>280</v>
      </c>
      <c r="D64" s="15" t="s">
        <v>281</v>
      </c>
      <c r="E64" s="18" t="s">
        <v>296</v>
      </c>
      <c r="F64" s="16" t="s">
        <v>301</v>
      </c>
      <c r="G64" s="17">
        <v>45290</v>
      </c>
      <c r="H64" s="38" t="s">
        <v>18</v>
      </c>
      <c r="I64" s="16" t="s">
        <v>302</v>
      </c>
      <c r="J64" s="42" t="s">
        <v>303</v>
      </c>
      <c r="K64" s="42" t="s">
        <v>304</v>
      </c>
      <c r="L64" s="8" t="s">
        <v>19</v>
      </c>
      <c r="M64" s="9"/>
      <c r="N64" s="10">
        <v>1</v>
      </c>
      <c r="O64" s="13" t="s">
        <v>149</v>
      </c>
      <c r="P64" s="11">
        <v>1</v>
      </c>
      <c r="Q64" s="13" t="s">
        <v>149</v>
      </c>
      <c r="R64" s="13" t="s">
        <v>149</v>
      </c>
    </row>
    <row r="65" spans="1:18" ht="72" x14ac:dyDescent="0.2">
      <c r="A65" s="2">
        <f t="shared" si="0"/>
        <v>57</v>
      </c>
      <c r="B65" s="2" t="s">
        <v>189</v>
      </c>
      <c r="C65" s="15" t="s">
        <v>280</v>
      </c>
      <c r="D65" s="15" t="s">
        <v>281</v>
      </c>
      <c r="E65" s="18" t="s">
        <v>305</v>
      </c>
      <c r="F65" s="16" t="s">
        <v>306</v>
      </c>
      <c r="G65" s="17">
        <v>45290</v>
      </c>
      <c r="H65" s="38" t="s">
        <v>18</v>
      </c>
      <c r="I65" s="16" t="s">
        <v>307</v>
      </c>
      <c r="J65" s="42" t="s">
        <v>308</v>
      </c>
      <c r="K65" s="42" t="s">
        <v>309</v>
      </c>
      <c r="L65" s="8" t="s">
        <v>19</v>
      </c>
      <c r="M65" s="9">
        <v>1</v>
      </c>
      <c r="N65" s="10">
        <v>1</v>
      </c>
      <c r="O65" s="13" t="s">
        <v>149</v>
      </c>
      <c r="P65" s="13" t="s">
        <v>149</v>
      </c>
      <c r="Q65" s="13" t="s">
        <v>149</v>
      </c>
      <c r="R65" s="11">
        <v>1</v>
      </c>
    </row>
  </sheetData>
  <mergeCells count="26">
    <mergeCell ref="O1:R1"/>
    <mergeCell ref="O2:R2"/>
    <mergeCell ref="C1:N2"/>
    <mergeCell ref="A1:B2"/>
    <mergeCell ref="K7:K8"/>
    <mergeCell ref="L7:L8"/>
    <mergeCell ref="M7:M8"/>
    <mergeCell ref="O7:R7"/>
    <mergeCell ref="D7:D8"/>
    <mergeCell ref="E7:E8"/>
    <mergeCell ref="F7:F8"/>
    <mergeCell ref="G7:G8"/>
    <mergeCell ref="H7:H8"/>
    <mergeCell ref="A3:R3"/>
    <mergeCell ref="A4:R4"/>
    <mergeCell ref="A5:R5"/>
    <mergeCell ref="A6:A8"/>
    <mergeCell ref="B6:C6"/>
    <mergeCell ref="D6:G6"/>
    <mergeCell ref="H6:L6"/>
    <mergeCell ref="M6:R6"/>
    <mergeCell ref="B7:B8"/>
    <mergeCell ref="C7:C8"/>
    <mergeCell ref="N7:N8"/>
    <mergeCell ref="I7:I8"/>
    <mergeCell ref="J7:J8"/>
  </mergeCells>
  <printOptions horizontalCentered="1"/>
  <pageMargins left="0.15748031496062992" right="0.15748031496062992" top="0.19685039370078741" bottom="0.19685039370078741" header="0.51181102362204722" footer="0.51181102362204722"/>
  <pageSetup scale="60"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ACCIÓN I VER 1.0</vt:lpstr>
      <vt:lpstr>'PLAN ACCIÓN I VER 1.0'!Títulos_a_imprimir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Acción</dc:title>
  <dc:subject/>
  <dc:creator>CASA</dc:creator>
  <cp:keywords/>
  <dc:description/>
  <cp:lastModifiedBy>hp</cp:lastModifiedBy>
  <cp:revision/>
  <cp:lastPrinted>2022-12-05T21:49:25Z</cp:lastPrinted>
  <dcterms:created xsi:type="dcterms:W3CDTF">2020-03-24T14:19:37Z</dcterms:created>
  <dcterms:modified xsi:type="dcterms:W3CDTF">2024-05-14T05:50:49Z</dcterms:modified>
  <cp:category/>
  <cp:contentStatus/>
</cp:coreProperties>
</file>